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Main" sheetId="1" r:id="rId1"/>
    <sheet name="Target Groups" sheetId="2" r:id="rId2"/>
    <sheet name="Tier Allocation Chart" sheetId="3" r:id="rId3"/>
    <sheet name="Allocation" sheetId="4" r:id="rId4"/>
    <sheet name="Calculations" sheetId="5" r:id="rId5"/>
  </sheets>
  <definedNames>
    <definedName name="PSlist">'Calculations'!$AE$3:$AE$5</definedName>
  </definedNames>
  <calcPr fullCalcOnLoad="1"/>
</workbook>
</file>

<file path=xl/sharedStrings.xml><?xml version="1.0" encoding="utf-8"?>
<sst xmlns="http://schemas.openxmlformats.org/spreadsheetml/2006/main" count="182" uniqueCount="101">
  <si>
    <t>Target Group</t>
  </si>
  <si>
    <t>Pregnant women</t>
  </si>
  <si>
    <t>Household contacts of infants under 6 months old</t>
  </si>
  <si>
    <t xml:space="preserve">Population </t>
  </si>
  <si>
    <t>in target group</t>
  </si>
  <si>
    <t>Offset:</t>
  </si>
  <si>
    <t>Total</t>
  </si>
  <si>
    <t>Percentage of</t>
  </si>
  <si>
    <t>This model can be used to estimate how many doses can be allocated to which tiers of target groups.</t>
  </si>
  <si>
    <t>Instructions:</t>
  </si>
  <si>
    <t xml:space="preserve">Copyright 2009 by the University of Maryland and the </t>
  </si>
  <si>
    <t xml:space="preserve">Montgomery County, Maryland, Advanced Practice Center for Public Health Emergency Preparedness and Response. </t>
  </si>
  <si>
    <t>All rights reserved.</t>
  </si>
  <si>
    <t>or Rachel Abbey at the Montgomery County Public Health Services: 240-777-4670 or rachel.abbey@montgomerycountymd.gov</t>
  </si>
  <si>
    <t>For more information, contact Jeffrey W. Herrmann at the University of Maryland: 301-405-5433 or jwh2@umd.edu</t>
  </si>
  <si>
    <t>Allocation</t>
  </si>
  <si>
    <t>Tier</t>
  </si>
  <si>
    <t>NOTE: Allocation serves all of a tier before going to next tier.</t>
  </si>
  <si>
    <t>Within a tier, all target groups receive same percentage.</t>
  </si>
  <si>
    <t>Percentage</t>
  </si>
  <si>
    <t>Demand</t>
  </si>
  <si>
    <t>for this</t>
  </si>
  <si>
    <t>target group</t>
  </si>
  <si>
    <t>Target</t>
  </si>
  <si>
    <t>group</t>
  </si>
  <si>
    <t>Allocation as a percentage of demand:</t>
  </si>
  <si>
    <t>NOTES</t>
  </si>
  <si>
    <t>Target Groups worksheet</t>
  </si>
  <si>
    <t>Allocation worksheet</t>
  </si>
  <si>
    <t>Number who can be treated:</t>
  </si>
  <si>
    <t>Expected number of</t>
  </si>
  <si>
    <t xml:space="preserve">persons who will </t>
  </si>
  <si>
    <t>Number of</t>
  </si>
  <si>
    <t>needed for</t>
  </si>
  <si>
    <t>allocated to</t>
  </si>
  <si>
    <t>Persons</t>
  </si>
  <si>
    <t>Percent</t>
  </si>
  <si>
    <t xml:space="preserve">persons who </t>
  </si>
  <si>
    <t>can be treated</t>
  </si>
  <si>
    <t xml:space="preserve">  </t>
  </si>
  <si>
    <t>Other groups can be added to this list.</t>
  </si>
  <si>
    <t>Enter the group name in Column C between Row 9 and Row 70.</t>
  </si>
  <si>
    <t>The group names in Column C can be changed.</t>
  </si>
  <si>
    <t>Any cells left blank will be treated as 0.</t>
  </si>
  <si>
    <t>population in</t>
  </si>
  <si>
    <t>(persons)</t>
  </si>
  <si>
    <t>Demand by Tiers (Persons)</t>
  </si>
  <si>
    <t>Total  demand for tier (persons):</t>
  </si>
  <si>
    <t>Chart calculations</t>
  </si>
  <si>
    <t>Tier 1</t>
  </si>
  <si>
    <t>Tier 2</t>
  </si>
  <si>
    <t>Tier 3</t>
  </si>
  <si>
    <t>Tier 4</t>
  </si>
  <si>
    <t>Tier 5</t>
  </si>
  <si>
    <t>bottom gap</t>
  </si>
  <si>
    <t>allocated</t>
  </si>
  <si>
    <t>unmet demand</t>
  </si>
  <si>
    <t>total available</t>
  </si>
  <si>
    <t>Doses needed for tier:</t>
  </si>
  <si>
    <t>Doses allocated:</t>
  </si>
  <si>
    <t>Doses per person</t>
  </si>
  <si>
    <t>doses</t>
  </si>
  <si>
    <t>Healthcare and emergency medical services (EMS) workers</t>
  </si>
  <si>
    <t>People between 25 and 64 with chronic medical conditions</t>
  </si>
  <si>
    <t>Healthy adults, 25 – 64 years old</t>
  </si>
  <si>
    <t>People aged 65 and older</t>
  </si>
  <si>
    <t>Doses</t>
  </si>
  <si>
    <t>(doses)</t>
  </si>
  <si>
    <t>Total doses needed for tier:</t>
  </si>
  <si>
    <t>Allocation to tiers (doses)</t>
  </si>
  <si>
    <t>Vaccine Allocation Model - Version 3.0</t>
  </si>
  <si>
    <t>(percentage)</t>
  </si>
  <si>
    <t>Demand for treatment</t>
  </si>
  <si>
    <t>Number of doses</t>
  </si>
  <si>
    <t>per person</t>
  </si>
  <si>
    <t>Children and young people aged 6 months through 9 years</t>
  </si>
  <si>
    <t>Children and young people aged 10 years through 24 years</t>
  </si>
  <si>
    <t xml:space="preserve">Tier for each target group </t>
  </si>
  <si>
    <t>Demand by Tiers (Doses)</t>
  </si>
  <si>
    <t>Total  demand for tier (doses):</t>
  </si>
  <si>
    <t>Total treatments available for tier (doses):</t>
  </si>
  <si>
    <t>Allocation to tiers (doses):</t>
  </si>
  <si>
    <t>Remainder (doses):</t>
  </si>
  <si>
    <t>seek treatment</t>
  </si>
  <si>
    <t>1. Enter total number of doses available</t>
  </si>
  <si>
    <t>This model based on ACIP recommendations of July 30, 2009, and dosing recommendations of September 21, 2009.</t>
  </si>
  <si>
    <t xml:space="preserve">Enter the total population for each target group.  </t>
  </si>
  <si>
    <t>If desired, update the number of doses per person,  the demand percentages, and the tiers.</t>
  </si>
  <si>
    <t>per person in</t>
  </si>
  <si>
    <t xml:space="preserve">Tier for </t>
  </si>
  <si>
    <t>Enter the population in Column D and the other information in Columns F, H, and J of the same row as the group name.</t>
  </si>
  <si>
    <t>Changes to the list on this worksheet will be seen on the Allocation worksheets.</t>
  </si>
  <si>
    <r>
      <t xml:space="preserve">2. Enter population for each target group on the </t>
    </r>
    <r>
      <rPr>
        <b/>
        <sz val="10"/>
        <color indexed="10"/>
        <rFont val="Arial"/>
        <family val="2"/>
      </rPr>
      <t xml:space="preserve">Target Groups </t>
    </r>
    <r>
      <rPr>
        <sz val="10"/>
        <rFont val="Arial"/>
        <family val="0"/>
      </rPr>
      <t>worksheet.  If desired, change expected demand, doses per person, and tiers.</t>
    </r>
  </si>
  <si>
    <t>3. View allocation by tier below:</t>
  </si>
  <si>
    <r>
      <t xml:space="preserve">4. View allocation of treatments to tiers on </t>
    </r>
    <r>
      <rPr>
        <b/>
        <sz val="10"/>
        <color indexed="20"/>
        <rFont val="Arial"/>
        <family val="2"/>
      </rPr>
      <t>Tier Allocation Chart</t>
    </r>
    <r>
      <rPr>
        <sz val="10"/>
        <rFont val="Arial"/>
        <family val="0"/>
      </rPr>
      <t>.</t>
    </r>
  </si>
  <si>
    <r>
      <t xml:space="preserve">5. View allocation of treatments to target groups on </t>
    </r>
    <r>
      <rPr>
        <b/>
        <sz val="10"/>
        <color indexed="17"/>
        <rFont val="Arial"/>
        <family val="2"/>
      </rPr>
      <t>Allocation</t>
    </r>
    <r>
      <rPr>
        <sz val="10"/>
        <rFont val="Arial"/>
        <family val="0"/>
      </rPr>
      <t xml:space="preserve"> worksheet.</t>
    </r>
  </si>
  <si>
    <t>Number of persons seeking treatment:</t>
  </si>
  <si>
    <t>Number of persons who can be treated:</t>
  </si>
  <si>
    <t>persons seeking treatment</t>
  </si>
  <si>
    <t>who can be treated:</t>
  </si>
  <si>
    <t>Expected demand in doses (not population) is used to determine allocations.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</si>
</sst>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left" vertical="top" wrapText="1" indent="1"/>
    </xf>
    <xf numFmtId="0" fontId="1" fillId="24" borderId="0" xfId="0" applyFont="1" applyFill="1" applyAlignment="1">
      <alignment horizontal="left" vertical="top" wrapText="1"/>
    </xf>
    <xf numFmtId="3" fontId="0" fillId="24" borderId="1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11" xfId="0" applyFill="1" applyBorder="1" applyAlignment="1">
      <alignment/>
    </xf>
    <xf numFmtId="3" fontId="0" fillId="0" borderId="0" xfId="0" applyNumberFormat="1" applyAlignment="1">
      <alignment/>
    </xf>
    <xf numFmtId="0" fontId="0" fillId="24" borderId="12" xfId="0" applyFill="1" applyBorder="1" applyAlignment="1">
      <alignment horizontal="center"/>
    </xf>
    <xf numFmtId="9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9" fontId="0" fillId="0" borderId="0" xfId="0" applyNumberFormat="1" applyAlignment="1">
      <alignment/>
    </xf>
    <xf numFmtId="3" fontId="0" fillId="20" borderId="0" xfId="0" applyNumberFormat="1" applyFill="1" applyAlignment="1">
      <alignment/>
    </xf>
    <xf numFmtId="9" fontId="0" fillId="24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20" borderId="0" xfId="0" applyNumberFormat="1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0" xfId="0" applyAlignment="1">
      <alignment horizontal="left"/>
    </xf>
    <xf numFmtId="0" fontId="0" fillId="24" borderId="0" xfId="0" applyFill="1" applyAlignment="1">
      <alignment horizontal="left" vertical="top" wrapText="1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0" borderId="0" xfId="0" applyAlignment="1">
      <alignment/>
    </xf>
    <xf numFmtId="0" fontId="1" fillId="24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5" borderId="0" xfId="0" applyFill="1" applyAlignment="1">
      <alignment/>
    </xf>
    <xf numFmtId="0" fontId="1" fillId="25" borderId="0" xfId="0" applyFont="1" applyFill="1" applyAlignment="1">
      <alignment horizontal="center" vertical="top" wrapText="1"/>
    </xf>
    <xf numFmtId="0" fontId="0" fillId="25" borderId="0" xfId="0" applyFill="1" applyAlignment="1">
      <alignment horizontal="left" vertical="top" wrapText="1"/>
    </xf>
    <xf numFmtId="0" fontId="0" fillId="24" borderId="12" xfId="0" applyFill="1" applyBorder="1" applyAlignment="1">
      <alignment/>
    </xf>
    <xf numFmtId="3" fontId="0" fillId="24" borderId="12" xfId="0" applyNumberFormat="1" applyFill="1" applyBorder="1" applyAlignment="1">
      <alignment/>
    </xf>
    <xf numFmtId="9" fontId="0" fillId="24" borderId="12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24" borderId="18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center" vertical="top" wrapText="1"/>
    </xf>
    <xf numFmtId="0" fontId="0" fillId="17" borderId="0" xfId="0" applyFill="1" applyAlignment="1">
      <alignment horizontal="left" vertical="top" wrapText="1" indent="1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 vertical="top" wrapText="1"/>
    </xf>
    <xf numFmtId="0" fontId="0" fillId="26" borderId="0" xfId="0" applyFill="1" applyAlignment="1">
      <alignment horizontal="left" vertical="top" wrapText="1"/>
    </xf>
    <xf numFmtId="0" fontId="0" fillId="25" borderId="0" xfId="0" applyFill="1" applyAlignment="1">
      <alignment horizontal="center"/>
    </xf>
    <xf numFmtId="3" fontId="0" fillId="25" borderId="0" xfId="0" applyNumberFormat="1" applyFill="1" applyAlignment="1">
      <alignment/>
    </xf>
    <xf numFmtId="0" fontId="1" fillId="20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12" xfId="0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 indent="1"/>
    </xf>
    <xf numFmtId="9" fontId="0" fillId="24" borderId="19" xfId="0" applyNumberFormat="1" applyFont="1" applyFill="1" applyBorder="1" applyAlignment="1">
      <alignment/>
    </xf>
    <xf numFmtId="0" fontId="0" fillId="20" borderId="0" xfId="0" applyFill="1" applyAlignment="1">
      <alignment horizontal="center"/>
    </xf>
    <xf numFmtId="0" fontId="0" fillId="24" borderId="0" xfId="0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9" fontId="0" fillId="24" borderId="0" xfId="0" applyNumberFormat="1" applyFill="1" applyBorder="1" applyAlignment="1">
      <alignment/>
    </xf>
    <xf numFmtId="9" fontId="0" fillId="24" borderId="14" xfId="0" applyNumberFormat="1" applyFont="1" applyFill="1" applyBorder="1" applyAlignment="1">
      <alignment/>
    </xf>
    <xf numFmtId="9" fontId="0" fillId="24" borderId="20" xfId="0" applyNumberFormat="1" applyFont="1" applyFill="1" applyBorder="1" applyAlignment="1">
      <alignment/>
    </xf>
    <xf numFmtId="9" fontId="0" fillId="24" borderId="0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0" fillId="24" borderId="23" xfId="0" applyFill="1" applyBorder="1" applyAlignment="1">
      <alignment/>
    </xf>
    <xf numFmtId="3" fontId="0" fillId="24" borderId="10" xfId="0" applyNumberForma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0" fillId="24" borderId="14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5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24" borderId="12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Allocation to Tiers
Dark bars represent allocations to tiers; light bars represent unmet demand.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95"/>
          <c:w val="0.95125"/>
          <c:h val="0.84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Calculations!$N$95:$R$95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Calculations!$N$96:$R$96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Calculations!$N$95:$R$95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Calculations!$N$97:$R$97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Calculations!$N$95:$R$95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Calculations!$N$98:$R$98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0"/>
        <c:axId val="27393216"/>
        <c:axId val="45212353"/>
      </c:barChart>
      <c:catAx>
        <c:axId val="2739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2353"/>
        <c:crosses val="autoZero"/>
        <c:auto val="1"/>
        <c:lblOffset val="100"/>
        <c:tickLblSkip val="1"/>
        <c:noMultiLvlLbl val="0"/>
      </c:catAx>
      <c:valAx>
        <c:axId val="4521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Total (Doses)
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3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&amp;L&amp;F&amp;C&amp;A&amp;R&amp;D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5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34.140625" style="0" customWidth="1"/>
    <col min="3" max="3" width="12.57421875" style="0" customWidth="1"/>
    <col min="4" max="4" width="11.140625" style="0" bestFit="1" customWidth="1"/>
    <col min="5" max="7" width="10.7109375" style="0" customWidth="1"/>
    <col min="8" max="8" width="14.00390625" style="0" customWidth="1"/>
    <col min="9" max="9" width="13.28125" style="0" customWidth="1"/>
    <col min="10" max="11" width="10.7109375" style="0" customWidth="1"/>
    <col min="12" max="12" width="5.00390625" style="0" customWidth="1"/>
    <col min="13" max="13" width="10.71093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4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17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17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4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3"/>
      <c r="B8" s="3" t="s">
        <v>84</v>
      </c>
      <c r="C8" s="3"/>
      <c r="D8" s="10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18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 t="s">
        <v>92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 t="s">
        <v>93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18"/>
      <c r="C13" s="18"/>
      <c r="D13" s="18"/>
      <c r="E13" s="18"/>
      <c r="F13" s="18"/>
      <c r="G13" s="18"/>
      <c r="H13" s="18"/>
      <c r="I13" s="3"/>
      <c r="J13" s="3"/>
      <c r="K13" s="3"/>
      <c r="L13" s="3"/>
    </row>
    <row r="14" spans="1:12" ht="12.75">
      <c r="A14" s="18"/>
      <c r="B14" s="18"/>
      <c r="C14" s="88" t="s">
        <v>16</v>
      </c>
      <c r="D14" s="88"/>
      <c r="E14" s="88"/>
      <c r="F14" s="88"/>
      <c r="G14" s="88"/>
      <c r="H14" s="49" t="s">
        <v>6</v>
      </c>
      <c r="I14" s="18"/>
      <c r="J14" s="3"/>
      <c r="K14" s="3"/>
      <c r="L14" s="3"/>
    </row>
    <row r="15" spans="1:12" ht="12.75">
      <c r="A15" s="18"/>
      <c r="B15" s="46"/>
      <c r="C15" s="15">
        <v>1</v>
      </c>
      <c r="D15" s="15">
        <v>2</v>
      </c>
      <c r="E15" s="15">
        <v>3</v>
      </c>
      <c r="F15" s="15">
        <v>4</v>
      </c>
      <c r="G15" s="50">
        <v>5</v>
      </c>
      <c r="H15" s="51"/>
      <c r="I15" s="18"/>
      <c r="J15" s="3"/>
      <c r="K15" s="3"/>
      <c r="L15" s="3"/>
    </row>
    <row r="16" spans="1:12" ht="12.75">
      <c r="A16" s="18"/>
      <c r="B16" s="18" t="s">
        <v>58</v>
      </c>
      <c r="C16" s="12">
        <f>+Calculations!N88</f>
        <v>0</v>
      </c>
      <c r="D16" s="12">
        <f>+Calculations!O88</f>
        <v>0</v>
      </c>
      <c r="E16" s="12">
        <f>+Calculations!P88</f>
        <v>0</v>
      </c>
      <c r="F16" s="12">
        <f>+Calculations!Q88</f>
        <v>0</v>
      </c>
      <c r="G16" s="12">
        <f>+Calculations!R88</f>
        <v>0</v>
      </c>
      <c r="H16" s="12">
        <f>SUM(C16:G16)</f>
        <v>0</v>
      </c>
      <c r="I16" s="18"/>
      <c r="J16" s="3"/>
      <c r="K16" s="3"/>
      <c r="L16" s="3"/>
    </row>
    <row r="17" spans="1:12" ht="12.75">
      <c r="A17" s="18"/>
      <c r="B17" s="46" t="s">
        <v>59</v>
      </c>
      <c r="C17" s="47">
        <f>+Calculations!N91</f>
        <v>0</v>
      </c>
      <c r="D17" s="47">
        <f>+Calculations!O91</f>
        <v>0</v>
      </c>
      <c r="E17" s="47">
        <f>+Calculations!P91</f>
        <v>0</v>
      </c>
      <c r="F17" s="47">
        <f>+Calculations!Q91</f>
        <v>0</v>
      </c>
      <c r="G17" s="47">
        <f>+Calculations!R91</f>
        <v>0</v>
      </c>
      <c r="H17" s="47">
        <f>SUM(C17:G17)</f>
        <v>0</v>
      </c>
      <c r="I17" s="18"/>
      <c r="J17" s="3"/>
      <c r="K17" s="3"/>
      <c r="L17" s="3"/>
    </row>
    <row r="18" spans="1:12" ht="12.75">
      <c r="A18" s="18"/>
      <c r="B18" s="18"/>
      <c r="C18" s="12"/>
      <c r="D18" s="12"/>
      <c r="E18" s="12"/>
      <c r="F18" s="12"/>
      <c r="G18" s="12"/>
      <c r="H18" s="12"/>
      <c r="I18" s="18"/>
      <c r="J18" s="3"/>
      <c r="K18" s="3"/>
      <c r="L18" s="3"/>
    </row>
    <row r="19" spans="1:12" ht="12.75">
      <c r="A19" s="18"/>
      <c r="B19" s="18" t="s">
        <v>96</v>
      </c>
      <c r="C19" s="12">
        <f>+Calculations!T73</f>
        <v>0</v>
      </c>
      <c r="D19" s="12">
        <f>+Calculations!U73</f>
        <v>0</v>
      </c>
      <c r="E19" s="12">
        <f>+Calculations!V73</f>
        <v>0</v>
      </c>
      <c r="F19" s="12">
        <f>+Calculations!W73</f>
        <v>0</v>
      </c>
      <c r="G19" s="12">
        <f>+Calculations!X73</f>
        <v>0</v>
      </c>
      <c r="H19" s="12">
        <f>SUM(C19:G19)</f>
        <v>0</v>
      </c>
      <c r="I19" s="18"/>
      <c r="J19" s="3"/>
      <c r="K19" s="3"/>
      <c r="L19" s="3"/>
    </row>
    <row r="20" spans="1:12" ht="12.75">
      <c r="A20" s="18"/>
      <c r="B20" s="46" t="s">
        <v>29</v>
      </c>
      <c r="C20" s="47">
        <f>+Calculations!T76</f>
        <v>0</v>
      </c>
      <c r="D20" s="47">
        <f>+Calculations!U76</f>
        <v>0</v>
      </c>
      <c r="E20" s="47">
        <f>+Calculations!V76</f>
        <v>0</v>
      </c>
      <c r="F20" s="47">
        <f>+Calculations!W76</f>
        <v>0</v>
      </c>
      <c r="G20" s="47">
        <f>+Calculations!X76</f>
        <v>0</v>
      </c>
      <c r="H20" s="47">
        <f>SUM(C20:G20)</f>
        <v>0</v>
      </c>
      <c r="I20" s="18"/>
      <c r="J20" s="3"/>
      <c r="K20" s="3"/>
      <c r="L20" s="3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3"/>
      <c r="K21" s="3"/>
      <c r="L21" s="3"/>
    </row>
    <row r="22" spans="1:12" ht="12.75">
      <c r="A22" s="18"/>
      <c r="B22" s="18" t="s">
        <v>7</v>
      </c>
      <c r="C22" s="18"/>
      <c r="D22" s="18"/>
      <c r="E22" s="18"/>
      <c r="F22" s="18"/>
      <c r="G22" s="18"/>
      <c r="H22" s="18"/>
      <c r="I22" s="18"/>
      <c r="J22" s="3"/>
      <c r="K22" s="3"/>
      <c r="L22" s="3"/>
    </row>
    <row r="23" spans="1:12" ht="12.75">
      <c r="A23" s="18"/>
      <c r="B23" s="18" t="s">
        <v>98</v>
      </c>
      <c r="C23" s="18"/>
      <c r="D23" s="18"/>
      <c r="E23" s="18"/>
      <c r="F23" s="18"/>
      <c r="G23" s="18"/>
      <c r="H23" s="18"/>
      <c r="I23" s="18"/>
      <c r="J23" s="3"/>
      <c r="K23" s="3"/>
      <c r="L23" s="3"/>
    </row>
    <row r="24" spans="1:12" ht="12.75">
      <c r="A24" s="18"/>
      <c r="B24" s="46" t="s">
        <v>99</v>
      </c>
      <c r="C24" s="48" t="str">
        <f aca="true" t="shared" si="0" ref="C24:H24">IF(C19&gt;0,C20/C19," ")</f>
        <v> </v>
      </c>
      <c r="D24" s="48" t="str">
        <f t="shared" si="0"/>
        <v> </v>
      </c>
      <c r="E24" s="48" t="str">
        <f t="shared" si="0"/>
        <v> </v>
      </c>
      <c r="F24" s="48" t="str">
        <f t="shared" si="0"/>
        <v> </v>
      </c>
      <c r="G24" s="48" t="str">
        <f t="shared" si="0"/>
        <v> </v>
      </c>
      <c r="H24" s="48" t="str">
        <f t="shared" si="0"/>
        <v> </v>
      </c>
      <c r="I24" s="18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 t="s">
        <v>94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 t="s">
        <v>95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4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17" t="s">
        <v>85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 t="s">
        <v>14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 t="s">
        <v>13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 t="s">
        <v>10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 t="s">
        <v>11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 t="s">
        <v>12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1">
    <mergeCell ref="C14:G14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8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7109375" style="0" customWidth="1"/>
    <col min="2" max="2" width="10.7109375" style="39" bestFit="1" customWidth="1"/>
    <col min="3" max="3" width="69.7109375" style="0" customWidth="1"/>
    <col min="4" max="4" width="13.140625" style="0" bestFit="1" customWidth="1"/>
    <col min="5" max="5" width="5.7109375" style="0" customWidth="1"/>
    <col min="6" max="6" width="16.28125" style="0" bestFit="1" customWidth="1"/>
    <col min="7" max="7" width="5.7109375" style="0" customWidth="1"/>
    <col min="8" max="8" width="21.140625" style="0" bestFit="1" customWidth="1"/>
    <col min="9" max="9" width="5.7109375" style="0" customWidth="1"/>
    <col min="10" max="10" width="12.140625" style="0" bestFit="1" customWidth="1"/>
    <col min="11" max="11" width="11.140625" style="0" customWidth="1"/>
  </cols>
  <sheetData>
    <row r="1" spans="1:11" ht="12.75">
      <c r="A1" s="3"/>
      <c r="B1" s="37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63" t="s">
        <v>27</v>
      </c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7"/>
      <c r="C3" s="3"/>
      <c r="D3" s="6" t="s">
        <v>6</v>
      </c>
      <c r="E3" s="6"/>
      <c r="F3" s="6" t="s">
        <v>73</v>
      </c>
      <c r="G3" s="78"/>
      <c r="H3" s="6" t="s">
        <v>72</v>
      </c>
      <c r="I3" s="3"/>
      <c r="J3" s="6" t="s">
        <v>89</v>
      </c>
      <c r="K3" s="3"/>
    </row>
    <row r="4" spans="1:11" ht="12.75">
      <c r="A4" s="3"/>
      <c r="B4" s="64" t="s">
        <v>86</v>
      </c>
      <c r="C4" s="3"/>
      <c r="D4" s="6" t="s">
        <v>44</v>
      </c>
      <c r="E4" s="6"/>
      <c r="F4" s="6" t="s">
        <v>88</v>
      </c>
      <c r="G4" s="78"/>
      <c r="H4" s="6" t="s">
        <v>4</v>
      </c>
      <c r="I4" s="3"/>
      <c r="J4" s="6" t="s">
        <v>22</v>
      </c>
      <c r="K4" s="3"/>
    </row>
    <row r="5" spans="1:11" ht="12.75">
      <c r="A5" s="4"/>
      <c r="B5" s="64" t="s">
        <v>87</v>
      </c>
      <c r="C5" s="3"/>
      <c r="D5" s="6" t="s">
        <v>22</v>
      </c>
      <c r="E5" s="6"/>
      <c r="F5" s="6" t="s">
        <v>22</v>
      </c>
      <c r="G5" s="78"/>
      <c r="H5" s="6" t="s">
        <v>71</v>
      </c>
      <c r="I5" s="3"/>
      <c r="J5" s="3"/>
      <c r="K5" s="3"/>
    </row>
    <row r="6" spans="1:11" ht="12.75">
      <c r="A6" s="3"/>
      <c r="B6" s="37"/>
      <c r="C6" s="5"/>
      <c r="D6" s="3"/>
      <c r="E6" s="3"/>
      <c r="F6" s="3"/>
      <c r="G6" s="3"/>
      <c r="H6" s="3"/>
      <c r="I6" s="6"/>
      <c r="J6" s="3"/>
      <c r="K6" s="3"/>
    </row>
    <row r="7" spans="1:11" ht="12.75">
      <c r="A7" s="3"/>
      <c r="B7" s="37"/>
      <c r="C7" s="3"/>
      <c r="D7" s="3"/>
      <c r="E7" s="3"/>
      <c r="F7" s="3"/>
      <c r="G7" s="3"/>
      <c r="H7" s="3"/>
      <c r="I7" s="3"/>
      <c r="J7" s="3"/>
      <c r="K7" s="3"/>
    </row>
    <row r="8" spans="1:11" ht="12.75" customHeight="1" thickBot="1">
      <c r="A8" s="3"/>
      <c r="B8" s="6"/>
      <c r="C8" s="4" t="s">
        <v>0</v>
      </c>
      <c r="D8" s="3"/>
      <c r="E8" s="3"/>
      <c r="F8" s="3"/>
      <c r="G8" s="3"/>
      <c r="H8" s="3"/>
      <c r="I8" s="3"/>
      <c r="J8" s="3"/>
      <c r="K8" s="3"/>
    </row>
    <row r="9" spans="1:11" ht="12.75" customHeight="1" thickBot="1">
      <c r="A9" s="3"/>
      <c r="B9" s="7"/>
      <c r="C9" s="69" t="s">
        <v>62</v>
      </c>
      <c r="D9" s="10"/>
      <c r="E9" s="79"/>
      <c r="F9" s="82">
        <v>1</v>
      </c>
      <c r="G9" s="48"/>
      <c r="H9" s="75">
        <v>1</v>
      </c>
      <c r="I9" s="76"/>
      <c r="J9" s="84">
        <v>1</v>
      </c>
      <c r="K9" s="3"/>
    </row>
    <row r="10" spans="1:11" ht="12.75" customHeight="1" thickBot="1">
      <c r="A10" s="3"/>
      <c r="B10" s="7"/>
      <c r="C10" s="8" t="s">
        <v>39</v>
      </c>
      <c r="D10" s="11"/>
      <c r="E10" s="11"/>
      <c r="F10" s="83"/>
      <c r="G10" s="3"/>
      <c r="H10" s="21"/>
      <c r="I10" s="77"/>
      <c r="J10" s="13"/>
      <c r="K10" s="3"/>
    </row>
    <row r="11" spans="1:11" ht="12.75" customHeight="1" thickBot="1">
      <c r="A11" s="3"/>
      <c r="B11" s="7"/>
      <c r="C11" s="8" t="s">
        <v>1</v>
      </c>
      <c r="D11" s="10"/>
      <c r="E11" s="12"/>
      <c r="F11" s="82">
        <v>1</v>
      </c>
      <c r="G11" s="16"/>
      <c r="H11" s="21">
        <v>1</v>
      </c>
      <c r="I11" s="77"/>
      <c r="J11" s="13">
        <v>1</v>
      </c>
      <c r="K11" s="3"/>
    </row>
    <row r="12" spans="1:11" ht="12.75" customHeight="1" thickBot="1">
      <c r="A12" s="3"/>
      <c r="B12" s="7"/>
      <c r="C12" s="8" t="s">
        <v>2</v>
      </c>
      <c r="D12" s="10"/>
      <c r="E12" s="12"/>
      <c r="F12" s="82">
        <v>1</v>
      </c>
      <c r="G12" s="3"/>
      <c r="H12" s="21">
        <v>1</v>
      </c>
      <c r="I12" s="77"/>
      <c r="J12" s="13">
        <v>1</v>
      </c>
      <c r="K12" s="3"/>
    </row>
    <row r="13" spans="1:11" ht="12.75" customHeight="1" thickBot="1">
      <c r="A13" s="3"/>
      <c r="B13" s="7"/>
      <c r="C13" s="8" t="s">
        <v>75</v>
      </c>
      <c r="D13" s="10"/>
      <c r="E13" s="12"/>
      <c r="F13" s="82">
        <v>2</v>
      </c>
      <c r="G13" s="16"/>
      <c r="H13" s="21">
        <v>1</v>
      </c>
      <c r="I13" s="77"/>
      <c r="J13" s="13">
        <v>1</v>
      </c>
      <c r="K13" s="3"/>
    </row>
    <row r="14" spans="1:11" ht="12.75" customHeight="1" thickBot="1">
      <c r="A14" s="3"/>
      <c r="B14" s="7"/>
      <c r="C14" s="8" t="s">
        <v>76</v>
      </c>
      <c r="D14" s="10"/>
      <c r="E14" s="80"/>
      <c r="F14" s="82">
        <v>1</v>
      </c>
      <c r="G14" s="81"/>
      <c r="H14" s="21">
        <v>1</v>
      </c>
      <c r="I14" s="77"/>
      <c r="J14" s="13">
        <v>1</v>
      </c>
      <c r="K14" s="3"/>
    </row>
    <row r="15" spans="1:11" ht="12.75" customHeight="1" thickBot="1">
      <c r="A15" s="3"/>
      <c r="B15" s="7"/>
      <c r="C15" s="69" t="s">
        <v>63</v>
      </c>
      <c r="D15" s="10"/>
      <c r="E15" s="47"/>
      <c r="F15" s="82">
        <v>1</v>
      </c>
      <c r="G15" s="46"/>
      <c r="H15" s="70">
        <v>1</v>
      </c>
      <c r="I15" s="76"/>
      <c r="J15" s="85">
        <v>1</v>
      </c>
      <c r="K15" s="18"/>
    </row>
    <row r="16" spans="1:11" ht="12.75" customHeight="1" thickBot="1">
      <c r="A16" s="3"/>
      <c r="B16" s="7"/>
      <c r="C16" s="8" t="s">
        <v>39</v>
      </c>
      <c r="D16" s="11"/>
      <c r="E16" s="11"/>
      <c r="F16" s="83"/>
      <c r="G16" s="3"/>
      <c r="H16" s="21"/>
      <c r="I16" s="77"/>
      <c r="J16" s="13"/>
      <c r="K16" s="3"/>
    </row>
    <row r="17" spans="1:11" ht="12.75" customHeight="1" thickBot="1">
      <c r="A17" s="3"/>
      <c r="B17" s="7"/>
      <c r="C17" s="69" t="s">
        <v>64</v>
      </c>
      <c r="D17" s="10"/>
      <c r="E17" s="79"/>
      <c r="F17" s="82">
        <v>1</v>
      </c>
      <c r="G17" s="46"/>
      <c r="H17" s="70">
        <v>1</v>
      </c>
      <c r="I17" s="76"/>
      <c r="J17" s="85">
        <v>2</v>
      </c>
      <c r="K17" s="3"/>
    </row>
    <row r="18" spans="1:11" ht="12.75" customHeight="1" thickBot="1">
      <c r="A18" s="3"/>
      <c r="B18" s="7"/>
      <c r="C18" s="8" t="s">
        <v>39</v>
      </c>
      <c r="D18" s="11"/>
      <c r="E18" s="11"/>
      <c r="F18" s="83"/>
      <c r="G18" s="3"/>
      <c r="H18" s="21"/>
      <c r="I18" s="77"/>
      <c r="J18" s="13"/>
      <c r="K18" s="3"/>
    </row>
    <row r="19" spans="1:11" ht="12.75" customHeight="1" thickBot="1">
      <c r="A19" s="3"/>
      <c r="B19" s="7"/>
      <c r="C19" s="69" t="s">
        <v>65</v>
      </c>
      <c r="D19" s="10"/>
      <c r="E19" s="79"/>
      <c r="F19" s="82">
        <v>1</v>
      </c>
      <c r="G19" s="46"/>
      <c r="H19" s="70">
        <v>1</v>
      </c>
      <c r="I19" s="76"/>
      <c r="J19" s="85">
        <v>3</v>
      </c>
      <c r="K19" s="3"/>
    </row>
    <row r="20" spans="1:11" ht="12.75" customHeight="1">
      <c r="A20" s="3"/>
      <c r="B20" s="37"/>
      <c r="C20" s="9" t="s">
        <v>39</v>
      </c>
      <c r="D20" s="11"/>
      <c r="E20" s="11"/>
      <c r="F20" s="11"/>
      <c r="G20" s="3"/>
      <c r="H20" s="77"/>
      <c r="I20" s="77"/>
      <c r="J20" s="77"/>
      <c r="K20" s="3"/>
    </row>
    <row r="21" spans="1:11" ht="12.75" customHeight="1">
      <c r="A21" s="3"/>
      <c r="B21" s="37"/>
      <c r="C21" s="8" t="s">
        <v>39</v>
      </c>
      <c r="D21" s="11"/>
      <c r="E21" s="11"/>
      <c r="F21" s="11"/>
      <c r="G21" s="3"/>
      <c r="H21" s="77"/>
      <c r="I21" s="77"/>
      <c r="J21" s="77"/>
      <c r="K21" s="18"/>
    </row>
    <row r="22" spans="1:11" ht="12.75" customHeight="1">
      <c r="A22" s="3"/>
      <c r="B22" s="6"/>
      <c r="C22" s="8" t="s">
        <v>39</v>
      </c>
      <c r="D22" s="12"/>
      <c r="E22" s="12"/>
      <c r="F22" s="12"/>
      <c r="G22" s="18"/>
      <c r="H22" s="77"/>
      <c r="I22" s="77"/>
      <c r="J22" s="77"/>
      <c r="K22" s="18"/>
    </row>
    <row r="23" spans="1:11" ht="12.75" customHeight="1">
      <c r="A23" s="3"/>
      <c r="B23" s="7"/>
      <c r="C23" s="8" t="s">
        <v>39</v>
      </c>
      <c r="D23" s="12"/>
      <c r="E23" s="12"/>
      <c r="F23" s="12"/>
      <c r="G23" s="18"/>
      <c r="H23" s="77"/>
      <c r="I23" s="77"/>
      <c r="J23" s="77"/>
      <c r="K23" s="18"/>
    </row>
    <row r="24" spans="1:11" ht="12.75" customHeight="1">
      <c r="A24" s="3"/>
      <c r="B24" s="7"/>
      <c r="C24" s="8" t="s">
        <v>39</v>
      </c>
      <c r="D24" s="12"/>
      <c r="E24" s="12"/>
      <c r="F24" s="12"/>
      <c r="G24" s="18"/>
      <c r="H24" s="77"/>
      <c r="I24" s="77"/>
      <c r="J24" s="77"/>
      <c r="K24" s="18"/>
    </row>
    <row r="25" spans="1:11" ht="12.75" customHeight="1">
      <c r="A25" s="3"/>
      <c r="B25" s="7"/>
      <c r="C25" s="8" t="s">
        <v>39</v>
      </c>
      <c r="D25" s="12"/>
      <c r="E25" s="12"/>
      <c r="F25" s="12"/>
      <c r="G25" s="18"/>
      <c r="H25" s="77"/>
      <c r="I25" s="77"/>
      <c r="J25" s="77"/>
      <c r="K25" s="18"/>
    </row>
    <row r="26" spans="1:11" ht="12.75" customHeight="1">
      <c r="A26" s="3"/>
      <c r="B26" s="7"/>
      <c r="C26" s="8" t="s">
        <v>39</v>
      </c>
      <c r="D26" s="12"/>
      <c r="E26" s="12"/>
      <c r="F26" s="12"/>
      <c r="G26" s="18"/>
      <c r="H26" s="77"/>
      <c r="I26" s="77"/>
      <c r="J26" s="77"/>
      <c r="K26" s="18"/>
    </row>
    <row r="27" spans="1:11" ht="12.75" customHeight="1">
      <c r="A27" s="3"/>
      <c r="B27" s="7"/>
      <c r="C27" s="8" t="s">
        <v>39</v>
      </c>
      <c r="D27" s="12"/>
      <c r="E27" s="12"/>
      <c r="F27" s="12"/>
      <c r="G27" s="18"/>
      <c r="H27" s="77"/>
      <c r="I27" s="77"/>
      <c r="J27" s="77"/>
      <c r="K27" s="18"/>
    </row>
    <row r="28" spans="1:11" ht="12.75" customHeight="1">
      <c r="A28" s="3"/>
      <c r="B28" s="7"/>
      <c r="C28" s="8" t="s">
        <v>39</v>
      </c>
      <c r="D28" s="12"/>
      <c r="E28" s="12"/>
      <c r="F28" s="12"/>
      <c r="G28" s="18"/>
      <c r="H28" s="77"/>
      <c r="I28" s="77"/>
      <c r="J28" s="77"/>
      <c r="K28" s="18"/>
    </row>
    <row r="29" spans="1:11" ht="12.75" customHeight="1">
      <c r="A29" s="3"/>
      <c r="B29" s="7"/>
      <c r="C29" s="8" t="s">
        <v>39</v>
      </c>
      <c r="D29" s="12"/>
      <c r="E29" s="12"/>
      <c r="F29" s="12"/>
      <c r="G29" s="18"/>
      <c r="H29" s="77"/>
      <c r="I29" s="77"/>
      <c r="J29" s="77"/>
      <c r="K29" s="18"/>
    </row>
    <row r="30" spans="1:11" ht="12.75" customHeight="1">
      <c r="A30" s="3"/>
      <c r="B30" s="7"/>
      <c r="C30" s="8" t="s">
        <v>39</v>
      </c>
      <c r="D30" s="12"/>
      <c r="E30" s="12"/>
      <c r="F30" s="12"/>
      <c r="G30" s="18"/>
      <c r="H30" s="77"/>
      <c r="I30" s="77"/>
      <c r="J30" s="77"/>
      <c r="K30" s="18"/>
    </row>
    <row r="31" spans="1:11" ht="12.75" customHeight="1">
      <c r="A31" s="3"/>
      <c r="B31" s="7"/>
      <c r="C31" s="8" t="s">
        <v>39</v>
      </c>
      <c r="D31" s="12"/>
      <c r="E31" s="12"/>
      <c r="F31" s="12"/>
      <c r="G31" s="18"/>
      <c r="H31" s="77"/>
      <c r="I31" s="77"/>
      <c r="J31" s="77"/>
      <c r="K31" s="18"/>
    </row>
    <row r="32" spans="1:11" ht="12.75" customHeight="1">
      <c r="A32" s="3"/>
      <c r="B32" s="7"/>
      <c r="C32" s="8" t="s">
        <v>39</v>
      </c>
      <c r="D32" s="12"/>
      <c r="E32" s="12"/>
      <c r="F32" s="12"/>
      <c r="G32" s="18"/>
      <c r="H32" s="77"/>
      <c r="I32" s="77"/>
      <c r="J32" s="77"/>
      <c r="K32" s="18"/>
    </row>
    <row r="33" spans="1:11" ht="12.75" customHeight="1">
      <c r="A33" s="3"/>
      <c r="B33" s="7"/>
      <c r="C33" s="8" t="s">
        <v>39</v>
      </c>
      <c r="D33" s="12"/>
      <c r="E33" s="12"/>
      <c r="F33" s="12"/>
      <c r="G33" s="18"/>
      <c r="H33" s="77"/>
      <c r="I33" s="77"/>
      <c r="J33" s="77"/>
      <c r="K33" s="18"/>
    </row>
    <row r="34" spans="1:11" ht="12.75" customHeight="1">
      <c r="A34" s="3"/>
      <c r="B34" s="7"/>
      <c r="C34" s="8" t="s">
        <v>39</v>
      </c>
      <c r="D34" s="12"/>
      <c r="E34" s="12"/>
      <c r="F34" s="12"/>
      <c r="G34" s="18"/>
      <c r="H34" s="77"/>
      <c r="I34" s="77"/>
      <c r="J34" s="77"/>
      <c r="K34" s="18"/>
    </row>
    <row r="35" spans="1:11" ht="12.75" customHeight="1">
      <c r="A35" s="3"/>
      <c r="B35" s="37"/>
      <c r="C35" s="8" t="s">
        <v>39</v>
      </c>
      <c r="D35" s="12"/>
      <c r="E35" s="12"/>
      <c r="F35" s="12"/>
      <c r="G35" s="18"/>
      <c r="H35" s="77"/>
      <c r="I35" s="77"/>
      <c r="J35" s="77"/>
      <c r="K35" s="18"/>
    </row>
    <row r="36" spans="1:11" ht="12.75" customHeight="1">
      <c r="A36" s="3"/>
      <c r="B36" s="37"/>
      <c r="C36" s="8" t="s">
        <v>39</v>
      </c>
      <c r="D36" s="12"/>
      <c r="E36" s="12"/>
      <c r="F36" s="12"/>
      <c r="G36" s="18"/>
      <c r="H36" s="77"/>
      <c r="I36" s="77"/>
      <c r="J36" s="77"/>
      <c r="K36" s="18"/>
    </row>
    <row r="37" spans="1:11" ht="12.75" customHeight="1">
      <c r="A37" s="3"/>
      <c r="B37" s="6"/>
      <c r="C37" s="8" t="s">
        <v>39</v>
      </c>
      <c r="D37" s="12"/>
      <c r="E37" s="12"/>
      <c r="F37" s="12"/>
      <c r="G37" s="18"/>
      <c r="H37" s="77"/>
      <c r="I37" s="77"/>
      <c r="J37" s="77"/>
      <c r="K37" s="18"/>
    </row>
    <row r="38" spans="1:11" ht="12.75" customHeight="1">
      <c r="A38" s="3"/>
      <c r="B38" s="7"/>
      <c r="C38" s="8" t="s">
        <v>39</v>
      </c>
      <c r="D38" s="12"/>
      <c r="E38" s="12"/>
      <c r="F38" s="12"/>
      <c r="G38" s="18"/>
      <c r="H38" s="77"/>
      <c r="I38" s="77"/>
      <c r="J38" s="77"/>
      <c r="K38" s="18"/>
    </row>
    <row r="39" spans="1:11" ht="12.75" customHeight="1">
      <c r="A39" s="3"/>
      <c r="B39" s="7"/>
      <c r="C39" s="8" t="s">
        <v>39</v>
      </c>
      <c r="D39" s="12"/>
      <c r="E39" s="12"/>
      <c r="F39" s="12"/>
      <c r="G39" s="18"/>
      <c r="H39" s="77"/>
      <c r="I39" s="77"/>
      <c r="J39" s="77"/>
      <c r="K39" s="18"/>
    </row>
    <row r="40" spans="1:11" ht="12.75" customHeight="1">
      <c r="A40" s="3"/>
      <c r="B40" s="7"/>
      <c r="C40" s="8" t="s">
        <v>39</v>
      </c>
      <c r="D40" s="18"/>
      <c r="E40" s="18"/>
      <c r="F40" s="18"/>
      <c r="G40" s="18"/>
      <c r="H40" s="77"/>
      <c r="I40" s="77"/>
      <c r="J40" s="77"/>
      <c r="K40" s="18"/>
    </row>
    <row r="41" spans="1:11" ht="12.75" customHeight="1">
      <c r="A41" s="3"/>
      <c r="B41" s="7"/>
      <c r="C41" s="8" t="s">
        <v>39</v>
      </c>
      <c r="D41" s="12"/>
      <c r="E41" s="12"/>
      <c r="F41" s="12"/>
      <c r="G41" s="18"/>
      <c r="H41" s="77"/>
      <c r="I41" s="77"/>
      <c r="J41" s="77"/>
      <c r="K41" s="18"/>
    </row>
    <row r="42" spans="1:11" ht="12.75" customHeight="1">
      <c r="A42" s="3"/>
      <c r="B42" s="7"/>
      <c r="C42" s="8" t="s">
        <v>39</v>
      </c>
      <c r="D42" s="18"/>
      <c r="E42" s="18"/>
      <c r="F42" s="18"/>
      <c r="G42" s="18"/>
      <c r="H42" s="77"/>
      <c r="I42" s="77"/>
      <c r="J42" s="77"/>
      <c r="K42" s="18"/>
    </row>
    <row r="43" spans="1:11" ht="12.75" customHeight="1">
      <c r="A43" s="3"/>
      <c r="B43" s="7"/>
      <c r="C43" s="8" t="s">
        <v>39</v>
      </c>
      <c r="D43" s="12"/>
      <c r="E43" s="12"/>
      <c r="F43" s="12"/>
      <c r="G43" s="18"/>
      <c r="H43" s="77"/>
      <c r="I43" s="77"/>
      <c r="J43" s="77"/>
      <c r="K43" s="18"/>
    </row>
    <row r="44" spans="1:11" ht="12.75" customHeight="1">
      <c r="A44" s="3"/>
      <c r="B44" s="7"/>
      <c r="C44" s="8" t="s">
        <v>39</v>
      </c>
      <c r="D44" s="12"/>
      <c r="E44" s="12"/>
      <c r="F44" s="12"/>
      <c r="G44" s="18"/>
      <c r="H44" s="77"/>
      <c r="I44" s="77"/>
      <c r="J44" s="77"/>
      <c r="K44" s="18"/>
    </row>
    <row r="45" spans="1:11" ht="12.75" customHeight="1">
      <c r="A45" s="3"/>
      <c r="B45" s="7"/>
      <c r="C45" s="8" t="s">
        <v>39</v>
      </c>
      <c r="D45" s="12"/>
      <c r="E45" s="12"/>
      <c r="F45" s="12"/>
      <c r="G45" s="18"/>
      <c r="H45" s="77"/>
      <c r="I45" s="77"/>
      <c r="J45" s="77"/>
      <c r="K45" s="18"/>
    </row>
    <row r="46" spans="1:11" ht="12.75" customHeight="1">
      <c r="A46" s="3"/>
      <c r="B46" s="7"/>
      <c r="C46" s="8" t="s">
        <v>39</v>
      </c>
      <c r="D46" s="18"/>
      <c r="E46" s="18"/>
      <c r="F46" s="18"/>
      <c r="G46" s="18"/>
      <c r="H46" s="77"/>
      <c r="I46" s="77"/>
      <c r="J46" s="77"/>
      <c r="K46" s="18"/>
    </row>
    <row r="47" spans="1:11" ht="12.75" customHeight="1">
      <c r="A47" s="3"/>
      <c r="B47" s="7"/>
      <c r="C47" s="8" t="s">
        <v>39</v>
      </c>
      <c r="D47" s="18"/>
      <c r="E47" s="18"/>
      <c r="F47" s="18"/>
      <c r="G47" s="18"/>
      <c r="H47" s="77"/>
      <c r="I47" s="77"/>
      <c r="J47" s="77"/>
      <c r="K47" s="18"/>
    </row>
    <row r="48" spans="1:11" ht="12.75" customHeight="1">
      <c r="A48" s="3"/>
      <c r="B48" s="7"/>
      <c r="C48" s="8" t="s">
        <v>39</v>
      </c>
      <c r="D48" s="12"/>
      <c r="E48" s="12"/>
      <c r="F48" s="12"/>
      <c r="G48" s="18"/>
      <c r="H48" s="77"/>
      <c r="I48" s="77"/>
      <c r="J48" s="77"/>
      <c r="K48" s="18"/>
    </row>
    <row r="49" spans="1:11" ht="12.75" customHeight="1">
      <c r="A49" s="3"/>
      <c r="B49" s="7"/>
      <c r="C49" s="8" t="s">
        <v>39</v>
      </c>
      <c r="D49" s="12"/>
      <c r="E49" s="12"/>
      <c r="F49" s="12"/>
      <c r="G49" s="18"/>
      <c r="H49" s="77"/>
      <c r="I49" s="77"/>
      <c r="J49" s="77"/>
      <c r="K49" s="18"/>
    </row>
    <row r="50" spans="1:11" ht="12.75" customHeight="1">
      <c r="A50" s="3"/>
      <c r="B50" s="7"/>
      <c r="C50" s="8" t="s">
        <v>39</v>
      </c>
      <c r="D50" s="12"/>
      <c r="E50" s="12"/>
      <c r="F50" s="12"/>
      <c r="G50" s="18"/>
      <c r="H50" s="77"/>
      <c r="I50" s="77"/>
      <c r="J50" s="77"/>
      <c r="K50" s="18"/>
    </row>
    <row r="51" spans="1:11" ht="12.75" customHeight="1">
      <c r="A51" s="3"/>
      <c r="B51" s="7"/>
      <c r="C51" s="8" t="s">
        <v>39</v>
      </c>
      <c r="D51" s="12"/>
      <c r="E51" s="12"/>
      <c r="F51" s="12"/>
      <c r="G51" s="18"/>
      <c r="H51" s="77"/>
      <c r="I51" s="77"/>
      <c r="J51" s="77"/>
      <c r="K51" s="18"/>
    </row>
    <row r="52" spans="1:11" ht="12.75" customHeight="1">
      <c r="A52" s="3"/>
      <c r="B52" s="7"/>
      <c r="C52" s="8" t="s">
        <v>39</v>
      </c>
      <c r="D52" s="12"/>
      <c r="E52" s="12"/>
      <c r="F52" s="12"/>
      <c r="G52" s="18"/>
      <c r="H52" s="77"/>
      <c r="I52" s="77"/>
      <c r="J52" s="77"/>
      <c r="K52" s="18"/>
    </row>
    <row r="53" spans="1:11" ht="12.75" customHeight="1">
      <c r="A53" s="3"/>
      <c r="B53" s="7"/>
      <c r="C53" s="8" t="s">
        <v>39</v>
      </c>
      <c r="D53" s="12"/>
      <c r="E53" s="12"/>
      <c r="F53" s="12"/>
      <c r="G53" s="18"/>
      <c r="H53" s="77"/>
      <c r="I53" s="77"/>
      <c r="J53" s="77"/>
      <c r="K53" s="18"/>
    </row>
    <row r="54" spans="1:11" ht="12.75" customHeight="1">
      <c r="A54" s="3"/>
      <c r="B54" s="7"/>
      <c r="C54" s="8" t="s">
        <v>39</v>
      </c>
      <c r="D54" s="12"/>
      <c r="E54" s="12"/>
      <c r="F54" s="12"/>
      <c r="G54" s="18"/>
      <c r="H54" s="77"/>
      <c r="I54" s="77"/>
      <c r="J54" s="77"/>
      <c r="K54" s="18"/>
    </row>
    <row r="55" spans="1:11" ht="12.75" customHeight="1">
      <c r="A55" s="3"/>
      <c r="B55" s="7"/>
      <c r="C55" s="8" t="s">
        <v>39</v>
      </c>
      <c r="D55" s="18"/>
      <c r="E55" s="18"/>
      <c r="F55" s="18"/>
      <c r="G55" s="18"/>
      <c r="H55" s="77"/>
      <c r="I55" s="77"/>
      <c r="J55" s="77"/>
      <c r="K55" s="18"/>
    </row>
    <row r="56" spans="1:11" ht="12.75" customHeight="1">
      <c r="A56" s="3"/>
      <c r="B56" s="7"/>
      <c r="C56" s="8" t="s">
        <v>39</v>
      </c>
      <c r="D56" s="18"/>
      <c r="E56" s="18"/>
      <c r="F56" s="18"/>
      <c r="G56" s="18"/>
      <c r="H56" s="77"/>
      <c r="I56" s="77"/>
      <c r="J56" s="77"/>
      <c r="K56" s="18"/>
    </row>
    <row r="57" spans="1:11" ht="12.75" customHeight="1">
      <c r="A57" s="3"/>
      <c r="B57" s="37"/>
      <c r="C57" s="8" t="s">
        <v>39</v>
      </c>
      <c r="D57" s="12"/>
      <c r="E57" s="12"/>
      <c r="F57" s="12"/>
      <c r="G57" s="18"/>
      <c r="H57" s="77"/>
      <c r="I57" s="77"/>
      <c r="J57" s="77"/>
      <c r="K57" s="18"/>
    </row>
    <row r="58" spans="1:11" ht="12.75" customHeight="1">
      <c r="A58" s="3"/>
      <c r="B58" s="37"/>
      <c r="C58" s="8" t="s">
        <v>39</v>
      </c>
      <c r="D58" s="12"/>
      <c r="E58" s="12"/>
      <c r="F58" s="12"/>
      <c r="G58" s="18"/>
      <c r="H58" s="77"/>
      <c r="I58" s="77"/>
      <c r="J58" s="77"/>
      <c r="K58" s="18"/>
    </row>
    <row r="59" spans="1:11" ht="12.75" customHeight="1">
      <c r="A59" s="3"/>
      <c r="B59" s="6"/>
      <c r="C59" s="8" t="s">
        <v>39</v>
      </c>
      <c r="D59" s="12"/>
      <c r="E59" s="12"/>
      <c r="F59" s="12"/>
      <c r="G59" s="18"/>
      <c r="H59" s="77"/>
      <c r="I59" s="77"/>
      <c r="J59" s="77"/>
      <c r="K59" s="18"/>
    </row>
    <row r="60" spans="1:11" ht="12.75" customHeight="1">
      <c r="A60" s="3"/>
      <c r="B60" s="7"/>
      <c r="C60" s="8" t="s">
        <v>39</v>
      </c>
      <c r="D60" s="12"/>
      <c r="E60" s="12"/>
      <c r="F60" s="12"/>
      <c r="G60" s="18"/>
      <c r="H60" s="77"/>
      <c r="I60" s="77"/>
      <c r="J60" s="77"/>
      <c r="K60" s="18"/>
    </row>
    <row r="61" spans="1:11" ht="12.75" customHeight="1">
      <c r="A61" s="3"/>
      <c r="B61" s="7"/>
      <c r="C61" s="8" t="s">
        <v>39</v>
      </c>
      <c r="D61" s="12"/>
      <c r="E61" s="12"/>
      <c r="F61" s="12"/>
      <c r="G61" s="18"/>
      <c r="H61" s="77"/>
      <c r="I61" s="77"/>
      <c r="J61" s="77"/>
      <c r="K61" s="18"/>
    </row>
    <row r="62" spans="1:11" ht="12.75" customHeight="1">
      <c r="A62" s="3"/>
      <c r="B62" s="7"/>
      <c r="C62" s="8" t="s">
        <v>39</v>
      </c>
      <c r="D62" s="12"/>
      <c r="E62" s="12"/>
      <c r="F62" s="12"/>
      <c r="G62" s="18"/>
      <c r="H62" s="77"/>
      <c r="I62" s="77"/>
      <c r="J62" s="77"/>
      <c r="K62" s="18"/>
    </row>
    <row r="63" spans="1:11" ht="12.75" customHeight="1">
      <c r="A63" s="3"/>
      <c r="B63" s="7"/>
      <c r="C63" s="8" t="s">
        <v>39</v>
      </c>
      <c r="D63" s="12"/>
      <c r="E63" s="12"/>
      <c r="F63" s="12"/>
      <c r="G63" s="18"/>
      <c r="H63" s="77"/>
      <c r="I63" s="77"/>
      <c r="J63" s="77"/>
      <c r="K63" s="18"/>
    </row>
    <row r="64" spans="1:11" ht="12.75" customHeight="1">
      <c r="A64" s="3"/>
      <c r="B64" s="7"/>
      <c r="C64" s="8" t="s">
        <v>39</v>
      </c>
      <c r="D64" s="12"/>
      <c r="E64" s="12"/>
      <c r="F64" s="12"/>
      <c r="G64" s="18"/>
      <c r="H64" s="77"/>
      <c r="I64" s="77"/>
      <c r="J64" s="77"/>
      <c r="K64" s="18"/>
    </row>
    <row r="65" spans="1:11" ht="12.75" customHeight="1">
      <c r="A65" s="3"/>
      <c r="B65" s="7"/>
      <c r="C65" s="8" t="s">
        <v>39</v>
      </c>
      <c r="D65" s="12"/>
      <c r="E65" s="12"/>
      <c r="F65" s="12"/>
      <c r="G65" s="18"/>
      <c r="H65" s="77"/>
      <c r="I65" s="77"/>
      <c r="J65" s="77"/>
      <c r="K65" s="18"/>
    </row>
    <row r="66" spans="1:11" ht="12.75" customHeight="1">
      <c r="A66" s="3"/>
      <c r="B66" s="7"/>
      <c r="C66" s="8" t="s">
        <v>39</v>
      </c>
      <c r="D66" s="12"/>
      <c r="E66" s="12"/>
      <c r="F66" s="12"/>
      <c r="G66" s="18"/>
      <c r="H66" s="77"/>
      <c r="I66" s="77"/>
      <c r="J66" s="77"/>
      <c r="K66" s="18"/>
    </row>
    <row r="67" spans="1:11" ht="12.75" customHeight="1">
      <c r="A67" s="3"/>
      <c r="B67" s="7"/>
      <c r="C67" s="8" t="s">
        <v>39</v>
      </c>
      <c r="D67" s="12"/>
      <c r="E67" s="12"/>
      <c r="F67" s="12"/>
      <c r="G67" s="18"/>
      <c r="H67" s="77"/>
      <c r="I67" s="77"/>
      <c r="J67" s="77"/>
      <c r="K67" s="18"/>
    </row>
    <row r="68" spans="1:11" ht="12.75" customHeight="1">
      <c r="A68" s="3"/>
      <c r="B68" s="7"/>
      <c r="C68" s="8" t="s">
        <v>39</v>
      </c>
      <c r="D68" s="12"/>
      <c r="E68" s="12"/>
      <c r="F68" s="12"/>
      <c r="G68" s="18"/>
      <c r="H68" s="77"/>
      <c r="I68" s="77"/>
      <c r="J68" s="77"/>
      <c r="K68" s="18"/>
    </row>
    <row r="69" spans="1:11" ht="12.75" customHeight="1">
      <c r="A69" s="3"/>
      <c r="B69" s="7"/>
      <c r="C69" s="8" t="s">
        <v>39</v>
      </c>
      <c r="D69" s="12"/>
      <c r="E69" s="12"/>
      <c r="F69" s="12"/>
      <c r="G69" s="18"/>
      <c r="H69" s="77"/>
      <c r="I69" s="77"/>
      <c r="J69" s="77"/>
      <c r="K69" s="18"/>
    </row>
    <row r="70" spans="1:11" ht="12.75" customHeight="1">
      <c r="A70" s="3"/>
      <c r="B70" s="7"/>
      <c r="C70" s="8" t="s">
        <v>39</v>
      </c>
      <c r="D70" s="12"/>
      <c r="E70" s="12"/>
      <c r="F70" s="12"/>
      <c r="G70" s="18"/>
      <c r="H70" s="77"/>
      <c r="I70" s="77"/>
      <c r="J70" s="77"/>
      <c r="K70" s="18"/>
    </row>
    <row r="71" spans="1:11" s="22" customFormat="1" ht="12.75" customHeight="1">
      <c r="A71" s="54"/>
      <c r="B71" s="55"/>
      <c r="C71" s="56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3"/>
      <c r="B72" s="37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6" t="s">
        <v>26</v>
      </c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65" t="s">
        <v>43</v>
      </c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6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7" t="s">
        <v>40</v>
      </c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7" t="s">
        <v>41</v>
      </c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7" t="s">
        <v>90</v>
      </c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7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7" t="s">
        <v>42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7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7" t="s">
        <v>91</v>
      </c>
      <c r="C82" s="3"/>
      <c r="D82" s="3"/>
      <c r="E82" s="3"/>
      <c r="F82" s="3"/>
      <c r="G82" s="3"/>
      <c r="H82" s="3"/>
      <c r="I82" s="3"/>
      <c r="J82" s="3"/>
      <c r="K82" s="3"/>
    </row>
  </sheetData>
  <sheetProtection/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80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10.7109375" style="39" bestFit="1" customWidth="1"/>
    <col min="3" max="3" width="69.7109375" style="39" customWidth="1"/>
    <col min="4" max="4" width="19.57421875" style="0" bestFit="1" customWidth="1"/>
    <col min="5" max="5" width="16.57421875" style="0" bestFit="1" customWidth="1"/>
    <col min="6" max="7" width="12.7109375" style="0" customWidth="1"/>
    <col min="8" max="8" width="11.421875" style="0" bestFit="1" customWidth="1"/>
  </cols>
  <sheetData>
    <row r="1" spans="1:9" ht="12.75">
      <c r="A1" s="3"/>
      <c r="B1" s="37"/>
      <c r="C1" s="37"/>
      <c r="D1" s="3"/>
      <c r="E1" s="3"/>
      <c r="F1" s="3"/>
      <c r="G1" s="3"/>
      <c r="H1" s="3"/>
      <c r="I1" s="3"/>
    </row>
    <row r="2" spans="1:9" ht="12.75">
      <c r="A2" s="3"/>
      <c r="B2" s="67" t="s">
        <v>28</v>
      </c>
      <c r="C2" s="37"/>
      <c r="D2" s="3"/>
      <c r="E2" s="3"/>
      <c r="F2" s="3"/>
      <c r="G2" s="3"/>
      <c r="H2" s="3"/>
      <c r="I2" s="3"/>
    </row>
    <row r="3" spans="1:9" ht="12.75">
      <c r="A3" s="3"/>
      <c r="B3" s="37"/>
      <c r="C3" s="37"/>
      <c r="D3" s="6" t="s">
        <v>30</v>
      </c>
      <c r="E3" s="6" t="s">
        <v>32</v>
      </c>
      <c r="F3" s="6" t="s">
        <v>32</v>
      </c>
      <c r="G3" s="6" t="s">
        <v>32</v>
      </c>
      <c r="H3" s="3"/>
      <c r="I3" s="3"/>
    </row>
    <row r="4" spans="1:9" ht="12.75">
      <c r="A4" s="3"/>
      <c r="B4" s="37"/>
      <c r="C4" s="37"/>
      <c r="D4" s="6" t="s">
        <v>31</v>
      </c>
      <c r="E4" s="6" t="s">
        <v>37</v>
      </c>
      <c r="F4" s="6" t="s">
        <v>61</v>
      </c>
      <c r="G4" s="6" t="s">
        <v>61</v>
      </c>
      <c r="H4" s="3"/>
      <c r="I4" s="3"/>
    </row>
    <row r="5" spans="1:9" ht="12.75">
      <c r="A5" s="4"/>
      <c r="B5" s="37"/>
      <c r="C5" s="37"/>
      <c r="D5" s="6" t="s">
        <v>83</v>
      </c>
      <c r="E5" s="6" t="s">
        <v>38</v>
      </c>
      <c r="F5" s="6" t="s">
        <v>33</v>
      </c>
      <c r="G5" s="6" t="s">
        <v>34</v>
      </c>
      <c r="H5" s="3"/>
      <c r="I5" s="3"/>
    </row>
    <row r="6" spans="1:9" ht="13.5" thickBot="1">
      <c r="A6" s="3"/>
      <c r="B6" s="37"/>
      <c r="C6" s="38"/>
      <c r="D6" s="52" t="s">
        <v>4</v>
      </c>
      <c r="E6" s="52" t="s">
        <v>4</v>
      </c>
      <c r="F6" s="52" t="s">
        <v>22</v>
      </c>
      <c r="G6" s="52" t="s">
        <v>22</v>
      </c>
      <c r="H6" s="52" t="s">
        <v>19</v>
      </c>
      <c r="I6" s="3"/>
    </row>
    <row r="7" spans="1:9" ht="12.75">
      <c r="A7" s="3"/>
      <c r="B7" s="37"/>
      <c r="C7" s="37"/>
      <c r="D7" s="3"/>
      <c r="E7" s="3"/>
      <c r="F7" s="3"/>
      <c r="G7" s="3"/>
      <c r="H7" s="3"/>
      <c r="I7" s="3"/>
    </row>
    <row r="8" spans="1:9" ht="12.75" customHeight="1">
      <c r="A8" s="3"/>
      <c r="B8" s="6"/>
      <c r="C8" s="36" t="s">
        <v>0</v>
      </c>
      <c r="D8" s="3"/>
      <c r="E8" s="3"/>
      <c r="F8" s="3"/>
      <c r="G8" s="3"/>
      <c r="H8" s="3"/>
      <c r="I8" s="3"/>
    </row>
    <row r="9" spans="1:9" ht="12.75" customHeight="1">
      <c r="A9" s="3"/>
      <c r="B9" s="7"/>
      <c r="C9" s="68" t="str">
        <f>+'Target Groups'!C9</f>
        <v>Healthcare and emergency medical services (EMS) workers</v>
      </c>
      <c r="D9" s="47" t="str">
        <f>+Calculations!Z9</f>
        <v> </v>
      </c>
      <c r="E9" s="47" t="str">
        <f>+Calculations!AC9</f>
        <v> </v>
      </c>
      <c r="F9" s="47" t="str">
        <f>+Calculations!AB9</f>
        <v> </v>
      </c>
      <c r="G9" s="47" t="str">
        <f>+Calculations!AA9</f>
        <v> </v>
      </c>
      <c r="H9" s="48" t="str">
        <f>+Calculations!AD9</f>
        <v> </v>
      </c>
      <c r="I9" s="3"/>
    </row>
    <row r="10" spans="1:9" ht="12.75" customHeight="1">
      <c r="A10" s="3"/>
      <c r="B10" s="7"/>
      <c r="C10" s="35" t="str">
        <f>+'Target Groups'!C10</f>
        <v>  </v>
      </c>
      <c r="D10" s="12" t="str">
        <f>+Calculations!Z10</f>
        <v> </v>
      </c>
      <c r="E10" s="12" t="str">
        <f>+Calculations!AC10</f>
        <v> </v>
      </c>
      <c r="F10" s="12" t="str">
        <f>+Calculations!AB10</f>
        <v> </v>
      </c>
      <c r="G10" s="12" t="str">
        <f>+Calculations!AA10</f>
        <v> </v>
      </c>
      <c r="H10" s="16" t="str">
        <f>+Calculations!AD10</f>
        <v> </v>
      </c>
      <c r="I10" s="3"/>
    </row>
    <row r="11" spans="1:9" ht="12.75" customHeight="1">
      <c r="A11" s="3"/>
      <c r="B11" s="7"/>
      <c r="C11" s="35" t="str">
        <f>+'Target Groups'!C11</f>
        <v>Pregnant women</v>
      </c>
      <c r="D11" s="12" t="str">
        <f>+Calculations!Z11</f>
        <v> </v>
      </c>
      <c r="E11" s="12" t="str">
        <f>+Calculations!AC11</f>
        <v> </v>
      </c>
      <c r="F11" s="12" t="str">
        <f>+Calculations!AB11</f>
        <v> </v>
      </c>
      <c r="G11" s="12" t="str">
        <f>+Calculations!AA11</f>
        <v> </v>
      </c>
      <c r="H11" s="16" t="str">
        <f>+Calculations!AD11</f>
        <v> </v>
      </c>
      <c r="I11" s="3"/>
    </row>
    <row r="12" spans="1:9" ht="12.75" customHeight="1">
      <c r="A12" s="3"/>
      <c r="B12" s="7"/>
      <c r="C12" s="35" t="str">
        <f>+'Target Groups'!C12</f>
        <v>Household contacts of infants under 6 months old</v>
      </c>
      <c r="D12" s="12" t="str">
        <f>+Calculations!Z12</f>
        <v> </v>
      </c>
      <c r="E12" s="12" t="str">
        <f>+Calculations!AC12</f>
        <v> </v>
      </c>
      <c r="F12" s="12" t="str">
        <f>+Calculations!AB12</f>
        <v> </v>
      </c>
      <c r="G12" s="12" t="str">
        <f>+Calculations!AA12</f>
        <v> </v>
      </c>
      <c r="H12" s="16" t="str">
        <f>+Calculations!AD12</f>
        <v> </v>
      </c>
      <c r="I12" s="3"/>
    </row>
    <row r="13" spans="1:9" ht="12.75" customHeight="1">
      <c r="A13" s="3"/>
      <c r="B13" s="7"/>
      <c r="C13" s="35" t="str">
        <f>+'Target Groups'!C13</f>
        <v>Children and young people aged 6 months through 9 years</v>
      </c>
      <c r="D13" s="12" t="str">
        <f>+Calculations!Z13</f>
        <v> </v>
      </c>
      <c r="E13" s="12" t="str">
        <f>+Calculations!AC13</f>
        <v> </v>
      </c>
      <c r="F13" s="12" t="str">
        <f>+Calculations!AB13</f>
        <v> </v>
      </c>
      <c r="G13" s="12" t="str">
        <f>+Calculations!AA13</f>
        <v> </v>
      </c>
      <c r="H13" s="16" t="str">
        <f>+Calculations!AD13</f>
        <v> </v>
      </c>
      <c r="I13" s="3"/>
    </row>
    <row r="14" spans="1:9" ht="12.75" customHeight="1">
      <c r="A14" s="3"/>
      <c r="B14" s="7"/>
      <c r="C14" s="35" t="str">
        <f>+'Target Groups'!C14</f>
        <v>Children and young people aged 10 years through 24 years</v>
      </c>
      <c r="D14" s="12" t="str">
        <f>+Calculations!Z14</f>
        <v> </v>
      </c>
      <c r="E14" s="12" t="str">
        <f>+Calculations!AC14</f>
        <v> </v>
      </c>
      <c r="F14" s="12" t="str">
        <f>+Calculations!AB14</f>
        <v> </v>
      </c>
      <c r="G14" s="12" t="str">
        <f>+Calculations!AA14</f>
        <v> </v>
      </c>
      <c r="H14" s="16" t="str">
        <f>+Calculations!AD14</f>
        <v> </v>
      </c>
      <c r="I14" s="3"/>
    </row>
    <row r="15" spans="1:9" ht="12.75" customHeight="1">
      <c r="A15" s="3"/>
      <c r="B15" s="7"/>
      <c r="C15" s="68" t="str">
        <f>+'Target Groups'!C15</f>
        <v>People between 25 and 64 with chronic medical conditions</v>
      </c>
      <c r="D15" s="47" t="str">
        <f>+Calculations!Z15</f>
        <v> </v>
      </c>
      <c r="E15" s="47" t="str">
        <f>+Calculations!AC15</f>
        <v> </v>
      </c>
      <c r="F15" s="47" t="str">
        <f>+Calculations!AB15</f>
        <v> </v>
      </c>
      <c r="G15" s="47" t="str">
        <f>+Calculations!AA15</f>
        <v> </v>
      </c>
      <c r="H15" s="48" t="str">
        <f>+Calculations!AD15</f>
        <v> </v>
      </c>
      <c r="I15" s="3"/>
    </row>
    <row r="16" spans="1:9" ht="12.75" customHeight="1">
      <c r="A16" s="3"/>
      <c r="B16" s="7"/>
      <c r="C16" s="35" t="str">
        <f>+'Target Groups'!C16</f>
        <v>  </v>
      </c>
      <c r="D16" s="12" t="str">
        <f>+Calculations!Z16</f>
        <v> </v>
      </c>
      <c r="E16" s="12" t="str">
        <f>+Calculations!AC16</f>
        <v> </v>
      </c>
      <c r="F16" s="12" t="str">
        <f>+Calculations!AB16</f>
        <v> </v>
      </c>
      <c r="G16" s="12" t="str">
        <f>+Calculations!AA16</f>
        <v> </v>
      </c>
      <c r="H16" s="16" t="str">
        <f>+Calculations!AD16</f>
        <v> </v>
      </c>
      <c r="I16" s="3"/>
    </row>
    <row r="17" spans="1:9" ht="12.75" customHeight="1">
      <c r="A17" s="3"/>
      <c r="B17" s="7"/>
      <c r="C17" s="68" t="str">
        <f>+'Target Groups'!C17</f>
        <v>Healthy adults, 25 – 64 years old</v>
      </c>
      <c r="D17" s="47" t="str">
        <f>+Calculations!Z17</f>
        <v> </v>
      </c>
      <c r="E17" s="47" t="str">
        <f>+Calculations!AC17</f>
        <v> </v>
      </c>
      <c r="F17" s="47" t="str">
        <f>+Calculations!AB17</f>
        <v> </v>
      </c>
      <c r="G17" s="47" t="str">
        <f>+Calculations!AA17</f>
        <v> </v>
      </c>
      <c r="H17" s="48" t="str">
        <f>+Calculations!AD17</f>
        <v> </v>
      </c>
      <c r="I17" s="3"/>
    </row>
    <row r="18" spans="1:9" ht="12.75" customHeight="1">
      <c r="A18" s="3"/>
      <c r="B18" s="7"/>
      <c r="C18" s="35" t="str">
        <f>+'Target Groups'!C18</f>
        <v>  </v>
      </c>
      <c r="D18" s="12" t="str">
        <f>+Calculations!Z18</f>
        <v> </v>
      </c>
      <c r="E18" s="12" t="str">
        <f>+Calculations!AC18</f>
        <v> </v>
      </c>
      <c r="F18" s="12" t="str">
        <f>+Calculations!AB18</f>
        <v> </v>
      </c>
      <c r="G18" s="12" t="str">
        <f>+Calculations!AA18</f>
        <v> </v>
      </c>
      <c r="H18" s="16" t="str">
        <f>+Calculations!AD18</f>
        <v> </v>
      </c>
      <c r="I18" s="3"/>
    </row>
    <row r="19" spans="1:9" ht="12.75" customHeight="1">
      <c r="A19" s="3"/>
      <c r="B19" s="7"/>
      <c r="C19" s="68" t="str">
        <f>+'Target Groups'!C19</f>
        <v>People aged 65 and older</v>
      </c>
      <c r="D19" s="47" t="str">
        <f>+Calculations!Z19</f>
        <v> </v>
      </c>
      <c r="E19" s="47" t="str">
        <f>+Calculations!AC19</f>
        <v> </v>
      </c>
      <c r="F19" s="47" t="str">
        <f>+Calculations!AB19</f>
        <v> </v>
      </c>
      <c r="G19" s="47" t="str">
        <f>+Calculations!AA19</f>
        <v> </v>
      </c>
      <c r="H19" s="48" t="str">
        <f>+Calculations!AD19</f>
        <v> </v>
      </c>
      <c r="I19" s="3"/>
    </row>
    <row r="20" spans="1:9" ht="12.75" customHeight="1">
      <c r="A20" s="3"/>
      <c r="B20" s="37"/>
      <c r="C20" s="40" t="str">
        <f>+'Target Groups'!C20</f>
        <v>  </v>
      </c>
      <c r="D20" s="12" t="str">
        <f>+Calculations!Z20</f>
        <v> </v>
      </c>
      <c r="E20" s="12" t="str">
        <f>+Calculations!AC20</f>
        <v> </v>
      </c>
      <c r="F20" s="12" t="str">
        <f>+Calculations!AB20</f>
        <v> </v>
      </c>
      <c r="G20" s="12" t="str">
        <f>+Calculations!AA20</f>
        <v> </v>
      </c>
      <c r="H20" s="16" t="str">
        <f>+Calculations!AD20</f>
        <v> </v>
      </c>
      <c r="I20" s="3"/>
    </row>
    <row r="21" spans="1:9" ht="12.75" customHeight="1">
      <c r="A21" s="3"/>
      <c r="B21" s="37"/>
      <c r="C21" s="35"/>
      <c r="D21" s="12" t="str">
        <f>+Calculations!Z21</f>
        <v> </v>
      </c>
      <c r="E21" s="12" t="str">
        <f>+Calculations!AC21</f>
        <v> </v>
      </c>
      <c r="F21" s="12" t="str">
        <f>+Calculations!AB21</f>
        <v> </v>
      </c>
      <c r="G21" s="12" t="str">
        <f>+Calculations!AA21</f>
        <v> </v>
      </c>
      <c r="H21" s="16" t="str">
        <f>+Calculations!AD21</f>
        <v> </v>
      </c>
      <c r="I21" s="3"/>
    </row>
    <row r="22" spans="1:9" ht="12.75" customHeight="1">
      <c r="A22" s="3"/>
      <c r="B22" s="6"/>
      <c r="C22" s="40" t="str">
        <f>+'Target Groups'!C22</f>
        <v>  </v>
      </c>
      <c r="D22" s="12" t="str">
        <f>+Calculations!Z22</f>
        <v> </v>
      </c>
      <c r="E22" s="12" t="str">
        <f>+Calculations!AC22</f>
        <v> </v>
      </c>
      <c r="F22" s="12" t="str">
        <f>+Calculations!AB22</f>
        <v> </v>
      </c>
      <c r="G22" s="12" t="str">
        <f>+Calculations!AA22</f>
        <v> </v>
      </c>
      <c r="H22" s="16" t="str">
        <f>+Calculations!AD22</f>
        <v> </v>
      </c>
      <c r="I22" s="3"/>
    </row>
    <row r="23" spans="1:9" ht="12.75" customHeight="1">
      <c r="A23" s="3"/>
      <c r="B23" s="7"/>
      <c r="C23" s="35" t="str">
        <f>+'Target Groups'!C23</f>
        <v>  </v>
      </c>
      <c r="D23" s="12" t="str">
        <f>+Calculations!Z23</f>
        <v> </v>
      </c>
      <c r="E23" s="12" t="str">
        <f>+Calculations!AC23</f>
        <v> </v>
      </c>
      <c r="F23" s="12" t="str">
        <f>+Calculations!AB23</f>
        <v> </v>
      </c>
      <c r="G23" s="12" t="str">
        <f>+Calculations!AA23</f>
        <v> </v>
      </c>
      <c r="H23" s="16" t="str">
        <f>+Calculations!AD23</f>
        <v> </v>
      </c>
      <c r="I23" s="3"/>
    </row>
    <row r="24" spans="1:9" ht="12.75" customHeight="1">
      <c r="A24" s="3"/>
      <c r="B24" s="7"/>
      <c r="C24" s="35" t="str">
        <f>+'Target Groups'!C24</f>
        <v>  </v>
      </c>
      <c r="D24" s="12" t="str">
        <f>+Calculations!Z24</f>
        <v> </v>
      </c>
      <c r="E24" s="12" t="str">
        <f>+Calculations!AC24</f>
        <v> </v>
      </c>
      <c r="F24" s="12" t="str">
        <f>+Calculations!AB24</f>
        <v> </v>
      </c>
      <c r="G24" s="12" t="str">
        <f>+Calculations!AA24</f>
        <v> </v>
      </c>
      <c r="H24" s="16" t="str">
        <f>+Calculations!AD24</f>
        <v> </v>
      </c>
      <c r="I24" s="3"/>
    </row>
    <row r="25" spans="1:9" ht="12.75" customHeight="1">
      <c r="A25" s="3"/>
      <c r="B25" s="7"/>
      <c r="C25" s="35" t="str">
        <f>+'Target Groups'!C25</f>
        <v>  </v>
      </c>
      <c r="D25" s="12" t="str">
        <f>+Calculations!Z25</f>
        <v> </v>
      </c>
      <c r="E25" s="12" t="str">
        <f>+Calculations!AC25</f>
        <v> </v>
      </c>
      <c r="F25" s="12" t="str">
        <f>+Calculations!AB25</f>
        <v> </v>
      </c>
      <c r="G25" s="12" t="str">
        <f>+Calculations!AA25</f>
        <v> </v>
      </c>
      <c r="H25" s="16" t="str">
        <f>+Calculations!AD25</f>
        <v> </v>
      </c>
      <c r="I25" s="3"/>
    </row>
    <row r="26" spans="1:9" ht="12.75" customHeight="1">
      <c r="A26" s="3"/>
      <c r="B26" s="7"/>
      <c r="C26" s="72" t="str">
        <f>+'Target Groups'!C26</f>
        <v>  </v>
      </c>
      <c r="D26" s="12" t="str">
        <f>+Calculations!Z26</f>
        <v> </v>
      </c>
      <c r="E26" s="12" t="str">
        <f>+Calculations!AC26</f>
        <v> </v>
      </c>
      <c r="F26" s="12" t="str">
        <f>+Calculations!AB26</f>
        <v> </v>
      </c>
      <c r="G26" s="12" t="str">
        <f>+Calculations!AA26</f>
        <v> </v>
      </c>
      <c r="H26" s="74" t="str">
        <f>+Calculations!AD26</f>
        <v> </v>
      </c>
      <c r="I26" s="3"/>
    </row>
    <row r="27" spans="1:9" ht="12.75" customHeight="1">
      <c r="A27" s="3"/>
      <c r="B27" s="7"/>
      <c r="C27" s="72" t="str">
        <f>+'Target Groups'!C27</f>
        <v>  </v>
      </c>
      <c r="D27" s="12" t="str">
        <f>+Calculations!Z27</f>
        <v> </v>
      </c>
      <c r="E27" s="12" t="str">
        <f>+Calculations!AC27</f>
        <v> </v>
      </c>
      <c r="F27" s="12" t="str">
        <f>+Calculations!AB27</f>
        <v> </v>
      </c>
      <c r="G27" s="12" t="str">
        <f>+Calculations!AA27</f>
        <v> </v>
      </c>
      <c r="H27" s="74" t="str">
        <f>+Calculations!AD27</f>
        <v> </v>
      </c>
      <c r="I27" s="3"/>
    </row>
    <row r="28" spans="1:9" ht="12.75" customHeight="1">
      <c r="A28" s="3"/>
      <c r="B28" s="7"/>
      <c r="C28" s="72" t="str">
        <f>+'Target Groups'!C28</f>
        <v>  </v>
      </c>
      <c r="D28" s="12" t="str">
        <f>+Calculations!Z28</f>
        <v> </v>
      </c>
      <c r="E28" s="12" t="str">
        <f>+Calculations!AC28</f>
        <v> </v>
      </c>
      <c r="F28" s="12" t="str">
        <f>+Calculations!AB28</f>
        <v> </v>
      </c>
      <c r="G28" s="12" t="str">
        <f>+Calculations!AA28</f>
        <v> </v>
      </c>
      <c r="H28" s="74" t="str">
        <f>+Calculations!AD28</f>
        <v> </v>
      </c>
      <c r="I28" s="3"/>
    </row>
    <row r="29" spans="1:9" ht="12.75" customHeight="1">
      <c r="A29" s="3"/>
      <c r="B29" s="7"/>
      <c r="C29" s="72" t="str">
        <f>+'Target Groups'!C29</f>
        <v>  </v>
      </c>
      <c r="D29" s="12" t="str">
        <f>+Calculations!Z29</f>
        <v> </v>
      </c>
      <c r="E29" s="12" t="str">
        <f>+Calculations!AC29</f>
        <v> </v>
      </c>
      <c r="F29" s="12" t="str">
        <f>+Calculations!AB29</f>
        <v> </v>
      </c>
      <c r="G29" s="12" t="str">
        <f>+Calculations!AA29</f>
        <v> </v>
      </c>
      <c r="H29" s="74" t="str">
        <f>+Calculations!AD29</f>
        <v> </v>
      </c>
      <c r="I29" s="3"/>
    </row>
    <row r="30" spans="1:9" ht="12.75" customHeight="1">
      <c r="A30" s="3"/>
      <c r="B30" s="7"/>
      <c r="C30" s="72" t="str">
        <f>+'Target Groups'!C30</f>
        <v>  </v>
      </c>
      <c r="D30" s="12" t="str">
        <f>+Calculations!Z30</f>
        <v> </v>
      </c>
      <c r="E30" s="12" t="str">
        <f>+Calculations!AC30</f>
        <v> </v>
      </c>
      <c r="F30" s="12" t="str">
        <f>+Calculations!AB30</f>
        <v> </v>
      </c>
      <c r="G30" s="12" t="str">
        <f>+Calculations!AA30</f>
        <v> </v>
      </c>
      <c r="H30" s="74" t="str">
        <f>+Calculations!AD30</f>
        <v> </v>
      </c>
      <c r="I30" s="3"/>
    </row>
    <row r="31" spans="1:9" ht="12.75" customHeight="1">
      <c r="A31" s="3"/>
      <c r="B31" s="7"/>
      <c r="C31" s="72" t="str">
        <f>+'Target Groups'!C31</f>
        <v>  </v>
      </c>
      <c r="D31" s="12" t="str">
        <f>+Calculations!Z31</f>
        <v> </v>
      </c>
      <c r="E31" s="12" t="str">
        <f>+Calculations!AC31</f>
        <v> </v>
      </c>
      <c r="F31" s="12" t="str">
        <f>+Calculations!AB31</f>
        <v> </v>
      </c>
      <c r="G31" s="12" t="str">
        <f>+Calculations!AA31</f>
        <v> </v>
      </c>
      <c r="H31" s="74" t="str">
        <f>+Calculations!AD31</f>
        <v> </v>
      </c>
      <c r="I31" s="3"/>
    </row>
    <row r="32" spans="1:9" ht="12.75" customHeight="1">
      <c r="A32" s="3"/>
      <c r="B32" s="7"/>
      <c r="C32" s="72" t="str">
        <f>+'Target Groups'!C32</f>
        <v>  </v>
      </c>
      <c r="D32" s="12" t="str">
        <f>+Calculations!Z32</f>
        <v> </v>
      </c>
      <c r="E32" s="12" t="str">
        <f>+Calculations!AC32</f>
        <v> </v>
      </c>
      <c r="F32" s="12" t="str">
        <f>+Calculations!AB32</f>
        <v> </v>
      </c>
      <c r="G32" s="12" t="str">
        <f>+Calculations!AA32</f>
        <v> </v>
      </c>
      <c r="H32" s="74" t="str">
        <f>+Calculations!AD32</f>
        <v> </v>
      </c>
      <c r="I32" s="3"/>
    </row>
    <row r="33" spans="1:9" ht="12.75" customHeight="1">
      <c r="A33" s="3"/>
      <c r="B33" s="37"/>
      <c r="C33" s="72" t="str">
        <f>+'Target Groups'!C33</f>
        <v>  </v>
      </c>
      <c r="D33" s="12" t="str">
        <f>+Calculations!Z33</f>
        <v> </v>
      </c>
      <c r="E33" s="12" t="str">
        <f>+Calculations!AC33</f>
        <v> </v>
      </c>
      <c r="F33" s="12" t="str">
        <f>+Calculations!AB33</f>
        <v> </v>
      </c>
      <c r="G33" s="12" t="str">
        <f>+Calculations!AA33</f>
        <v> </v>
      </c>
      <c r="H33" s="74" t="str">
        <f>+Calculations!AD33</f>
        <v> </v>
      </c>
      <c r="I33" s="3"/>
    </row>
    <row r="34" spans="1:9" ht="12.75" customHeight="1">
      <c r="A34" s="3"/>
      <c r="B34" s="37"/>
      <c r="C34" s="72" t="str">
        <f>+'Target Groups'!C34</f>
        <v>  </v>
      </c>
      <c r="D34" s="12" t="str">
        <f>+Calculations!Z34</f>
        <v> </v>
      </c>
      <c r="E34" s="12" t="str">
        <f>+Calculations!AC34</f>
        <v> </v>
      </c>
      <c r="F34" s="12" t="str">
        <f>+Calculations!AB34</f>
        <v> </v>
      </c>
      <c r="G34" s="12" t="str">
        <f>+Calculations!AA34</f>
        <v> </v>
      </c>
      <c r="H34" s="74" t="str">
        <f>+Calculations!AD34</f>
        <v> </v>
      </c>
      <c r="I34" s="3"/>
    </row>
    <row r="35" spans="1:9" ht="12.75" customHeight="1">
      <c r="A35" s="3"/>
      <c r="B35" s="6"/>
      <c r="C35" s="73" t="str">
        <f>+'Target Groups'!C35</f>
        <v>  </v>
      </c>
      <c r="D35" s="12" t="str">
        <f>+Calculations!Z35</f>
        <v> </v>
      </c>
      <c r="E35" s="12" t="str">
        <f>+Calculations!AC35</f>
        <v> </v>
      </c>
      <c r="F35" s="12" t="str">
        <f>+Calculations!AB35</f>
        <v> </v>
      </c>
      <c r="G35" s="12" t="str">
        <f>+Calculations!AA35</f>
        <v> </v>
      </c>
      <c r="H35" s="74" t="str">
        <f>+Calculations!AD35</f>
        <v> </v>
      </c>
      <c r="I35" s="3"/>
    </row>
    <row r="36" spans="1:9" ht="12.75" customHeight="1">
      <c r="A36" s="3"/>
      <c r="B36" s="7"/>
      <c r="C36" s="72"/>
      <c r="D36" s="12" t="str">
        <f>+Calculations!Z36</f>
        <v> </v>
      </c>
      <c r="E36" s="12" t="str">
        <f>+Calculations!AC36</f>
        <v> </v>
      </c>
      <c r="F36" s="12" t="str">
        <f>+Calculations!AB36</f>
        <v> </v>
      </c>
      <c r="G36" s="12" t="str">
        <f>+Calculations!AA36</f>
        <v> </v>
      </c>
      <c r="H36" s="74" t="str">
        <f>+Calculations!AD36</f>
        <v> </v>
      </c>
      <c r="I36" s="3"/>
    </row>
    <row r="37" spans="1:9" ht="12.75" customHeight="1">
      <c r="A37" s="3"/>
      <c r="B37" s="7"/>
      <c r="C37" s="73" t="str">
        <f>+'Target Groups'!C37</f>
        <v>  </v>
      </c>
      <c r="D37" s="12" t="str">
        <f>+Calculations!Z37</f>
        <v> </v>
      </c>
      <c r="E37" s="12" t="str">
        <f>+Calculations!AC37</f>
        <v> </v>
      </c>
      <c r="F37" s="12" t="str">
        <f>+Calculations!AB37</f>
        <v> </v>
      </c>
      <c r="G37" s="12" t="str">
        <f>+Calculations!AA37</f>
        <v> </v>
      </c>
      <c r="H37" s="74" t="str">
        <f>+Calculations!AD37</f>
        <v> </v>
      </c>
      <c r="I37" s="3"/>
    </row>
    <row r="38" spans="1:9" ht="12.75" customHeight="1">
      <c r="A38" s="3"/>
      <c r="B38" s="7"/>
      <c r="C38" s="72" t="str">
        <f>+'Target Groups'!C38</f>
        <v>  </v>
      </c>
      <c r="D38" s="12" t="str">
        <f>+Calculations!Z38</f>
        <v> </v>
      </c>
      <c r="E38" s="12" t="str">
        <f>+Calculations!AC38</f>
        <v> </v>
      </c>
      <c r="F38" s="12" t="str">
        <f>+Calculations!AB38</f>
        <v> </v>
      </c>
      <c r="G38" s="12" t="str">
        <f>+Calculations!AA38</f>
        <v> </v>
      </c>
      <c r="H38" s="74" t="str">
        <f>+Calculations!AD38</f>
        <v> </v>
      </c>
      <c r="I38" s="3"/>
    </row>
    <row r="39" spans="1:9" ht="12.75" customHeight="1">
      <c r="A39" s="3"/>
      <c r="B39" s="7"/>
      <c r="C39" s="72" t="str">
        <f>+'Target Groups'!C39</f>
        <v>  </v>
      </c>
      <c r="D39" s="12" t="str">
        <f>+Calculations!Z39</f>
        <v> </v>
      </c>
      <c r="E39" s="12" t="str">
        <f>+Calculations!AC39</f>
        <v> </v>
      </c>
      <c r="F39" s="12" t="str">
        <f>+Calculations!AB39</f>
        <v> </v>
      </c>
      <c r="G39" s="12" t="str">
        <f>+Calculations!AA39</f>
        <v> </v>
      </c>
      <c r="H39" s="74" t="str">
        <f>+Calculations!AD39</f>
        <v> </v>
      </c>
      <c r="I39" s="3"/>
    </row>
    <row r="40" spans="1:9" ht="12.75" customHeight="1">
      <c r="A40" s="3"/>
      <c r="B40" s="7"/>
      <c r="C40" s="72" t="str">
        <f>+'Target Groups'!C40</f>
        <v>  </v>
      </c>
      <c r="D40" s="12" t="str">
        <f>+Calculations!Z40</f>
        <v> </v>
      </c>
      <c r="E40" s="12" t="str">
        <f>+Calculations!AC40</f>
        <v> </v>
      </c>
      <c r="F40" s="12" t="str">
        <f>+Calculations!AB40</f>
        <v> </v>
      </c>
      <c r="G40" s="12" t="str">
        <f>+Calculations!AA40</f>
        <v> </v>
      </c>
      <c r="H40" s="74" t="str">
        <f>+Calculations!AD40</f>
        <v> </v>
      </c>
      <c r="I40" s="3"/>
    </row>
    <row r="41" spans="1:9" ht="12.75" customHeight="1">
      <c r="A41" s="3"/>
      <c r="B41" s="7"/>
      <c r="C41" s="72" t="str">
        <f>+'Target Groups'!C41</f>
        <v>  </v>
      </c>
      <c r="D41" s="12" t="str">
        <f>+Calculations!Z41</f>
        <v> </v>
      </c>
      <c r="E41" s="12" t="str">
        <f>+Calculations!AC41</f>
        <v> </v>
      </c>
      <c r="F41" s="12" t="str">
        <f>+Calculations!AB41</f>
        <v> </v>
      </c>
      <c r="G41" s="12" t="str">
        <f>+Calculations!AA41</f>
        <v> </v>
      </c>
      <c r="H41" s="74" t="str">
        <f>+Calculations!AD41</f>
        <v> </v>
      </c>
      <c r="I41" s="3"/>
    </row>
    <row r="42" spans="1:9" ht="12.75" customHeight="1">
      <c r="A42" s="3"/>
      <c r="B42" s="7"/>
      <c r="C42" s="72" t="str">
        <f>+'Target Groups'!C42</f>
        <v>  </v>
      </c>
      <c r="D42" s="12" t="str">
        <f>+Calculations!Z42</f>
        <v> </v>
      </c>
      <c r="E42" s="12" t="str">
        <f>+Calculations!AC42</f>
        <v> </v>
      </c>
      <c r="F42" s="12" t="str">
        <f>+Calculations!AB42</f>
        <v> </v>
      </c>
      <c r="G42" s="12" t="str">
        <f>+Calculations!AA42</f>
        <v> </v>
      </c>
      <c r="H42" s="74" t="str">
        <f>+Calculations!AD42</f>
        <v> </v>
      </c>
      <c r="I42" s="3"/>
    </row>
    <row r="43" spans="1:9" ht="12.75" customHeight="1">
      <c r="A43" s="3"/>
      <c r="B43" s="7"/>
      <c r="C43" s="72" t="str">
        <f>+'Target Groups'!C43</f>
        <v>  </v>
      </c>
      <c r="D43" s="12" t="str">
        <f>+Calculations!Z43</f>
        <v> </v>
      </c>
      <c r="E43" s="12" t="str">
        <f>+Calculations!AC43</f>
        <v> </v>
      </c>
      <c r="F43" s="12" t="str">
        <f>+Calculations!AB43</f>
        <v> </v>
      </c>
      <c r="G43" s="12" t="str">
        <f>+Calculations!AA43</f>
        <v> </v>
      </c>
      <c r="H43" s="74" t="str">
        <f>+Calculations!AD43</f>
        <v> </v>
      </c>
      <c r="I43" s="3"/>
    </row>
    <row r="44" spans="1:9" ht="12.75" customHeight="1">
      <c r="A44" s="3"/>
      <c r="B44" s="7"/>
      <c r="C44" s="72" t="str">
        <f>+'Target Groups'!C44</f>
        <v>  </v>
      </c>
      <c r="D44" s="12" t="str">
        <f>+Calculations!Z44</f>
        <v> </v>
      </c>
      <c r="E44" s="12" t="str">
        <f>+Calculations!AC44</f>
        <v> </v>
      </c>
      <c r="F44" s="12" t="str">
        <f>+Calculations!AB44</f>
        <v> </v>
      </c>
      <c r="G44" s="12" t="str">
        <f>+Calculations!AA44</f>
        <v> </v>
      </c>
      <c r="H44" s="74" t="str">
        <f>+Calculations!AD44</f>
        <v> </v>
      </c>
      <c r="I44" s="3"/>
    </row>
    <row r="45" spans="1:9" ht="12.75" customHeight="1">
      <c r="A45" s="3"/>
      <c r="B45" s="7"/>
      <c r="C45" s="72" t="str">
        <f>+'Target Groups'!C45</f>
        <v>  </v>
      </c>
      <c r="D45" s="12" t="str">
        <f>+Calculations!Z45</f>
        <v> </v>
      </c>
      <c r="E45" s="12" t="str">
        <f>+Calculations!AC45</f>
        <v> </v>
      </c>
      <c r="F45" s="12" t="str">
        <f>+Calculations!AB45</f>
        <v> </v>
      </c>
      <c r="G45" s="12" t="str">
        <f>+Calculations!AA45</f>
        <v> </v>
      </c>
      <c r="H45" s="74" t="str">
        <f>+Calculations!AD45</f>
        <v> </v>
      </c>
      <c r="I45" s="3"/>
    </row>
    <row r="46" spans="1:9" ht="12.75" customHeight="1">
      <c r="A46" s="3"/>
      <c r="B46" s="7"/>
      <c r="C46" s="72" t="str">
        <f>+'Target Groups'!C46</f>
        <v>  </v>
      </c>
      <c r="D46" s="12" t="str">
        <f>+Calculations!Z46</f>
        <v> </v>
      </c>
      <c r="E46" s="12" t="str">
        <f>+Calculations!AC46</f>
        <v> </v>
      </c>
      <c r="F46" s="12" t="str">
        <f>+Calculations!AB46</f>
        <v> </v>
      </c>
      <c r="G46" s="12" t="str">
        <f>+Calculations!AA46</f>
        <v> </v>
      </c>
      <c r="H46" s="74" t="str">
        <f>+Calculations!AD46</f>
        <v> </v>
      </c>
      <c r="I46" s="3"/>
    </row>
    <row r="47" spans="1:9" ht="12.75" customHeight="1">
      <c r="A47" s="3"/>
      <c r="B47" s="7"/>
      <c r="C47" s="72" t="str">
        <f>+'Target Groups'!C47</f>
        <v>  </v>
      </c>
      <c r="D47" s="12" t="str">
        <f>+Calculations!Z47</f>
        <v> </v>
      </c>
      <c r="E47" s="12" t="str">
        <f>+Calculations!AC47</f>
        <v> </v>
      </c>
      <c r="F47" s="12" t="str">
        <f>+Calculations!AB47</f>
        <v> </v>
      </c>
      <c r="G47" s="12" t="str">
        <f>+Calculations!AA47</f>
        <v> </v>
      </c>
      <c r="H47" s="74" t="str">
        <f>+Calculations!AD47</f>
        <v> </v>
      </c>
      <c r="I47" s="3"/>
    </row>
    <row r="48" spans="1:9" ht="12.75" customHeight="1">
      <c r="A48" s="3"/>
      <c r="B48" s="7"/>
      <c r="C48" s="72" t="str">
        <f>+'Target Groups'!C48</f>
        <v>  </v>
      </c>
      <c r="D48" s="12" t="str">
        <f>+Calculations!Z48</f>
        <v> </v>
      </c>
      <c r="E48" s="12" t="str">
        <f>+Calculations!AC48</f>
        <v> </v>
      </c>
      <c r="F48" s="12" t="str">
        <f>+Calculations!AB48</f>
        <v> </v>
      </c>
      <c r="G48" s="12" t="str">
        <f>+Calculations!AA48</f>
        <v> </v>
      </c>
      <c r="H48" s="74" t="str">
        <f>+Calculations!AD48</f>
        <v> </v>
      </c>
      <c r="I48" s="3"/>
    </row>
    <row r="49" spans="1:9" ht="12.75" customHeight="1">
      <c r="A49" s="3"/>
      <c r="B49" s="7"/>
      <c r="C49" s="72" t="str">
        <f>+'Target Groups'!C49</f>
        <v>  </v>
      </c>
      <c r="D49" s="12" t="str">
        <f>+Calculations!Z49</f>
        <v> </v>
      </c>
      <c r="E49" s="12" t="str">
        <f>+Calculations!AC49</f>
        <v> </v>
      </c>
      <c r="F49" s="12" t="str">
        <f>+Calculations!AB49</f>
        <v> </v>
      </c>
      <c r="G49" s="12" t="str">
        <f>+Calculations!AA49</f>
        <v> </v>
      </c>
      <c r="H49" s="74" t="str">
        <f>+Calculations!AD49</f>
        <v> </v>
      </c>
      <c r="I49" s="3"/>
    </row>
    <row r="50" spans="1:9" ht="12.75" customHeight="1">
      <c r="A50" s="3"/>
      <c r="B50" s="7"/>
      <c r="C50" s="72" t="str">
        <f>+'Target Groups'!C50</f>
        <v>  </v>
      </c>
      <c r="D50" s="12" t="str">
        <f>+Calculations!Z50</f>
        <v> </v>
      </c>
      <c r="E50" s="12" t="str">
        <f>+Calculations!AC50</f>
        <v> </v>
      </c>
      <c r="F50" s="12" t="str">
        <f>+Calculations!AB50</f>
        <v> </v>
      </c>
      <c r="G50" s="12" t="str">
        <f>+Calculations!AA50</f>
        <v> </v>
      </c>
      <c r="H50" s="74" t="str">
        <f>+Calculations!AD50</f>
        <v> </v>
      </c>
      <c r="I50" s="3"/>
    </row>
    <row r="51" spans="1:9" ht="12.75" customHeight="1">
      <c r="A51" s="3"/>
      <c r="B51" s="7"/>
      <c r="C51" s="72" t="str">
        <f>+'Target Groups'!C51</f>
        <v>  </v>
      </c>
      <c r="D51" s="12" t="str">
        <f>+Calculations!Z51</f>
        <v> </v>
      </c>
      <c r="E51" s="12" t="str">
        <f>+Calculations!AC51</f>
        <v> </v>
      </c>
      <c r="F51" s="12" t="str">
        <f>+Calculations!AB51</f>
        <v> </v>
      </c>
      <c r="G51" s="12" t="str">
        <f>+Calculations!AA51</f>
        <v> </v>
      </c>
      <c r="H51" s="74" t="str">
        <f>+Calculations!AD51</f>
        <v> </v>
      </c>
      <c r="I51" s="3"/>
    </row>
    <row r="52" spans="1:9" ht="12.75" customHeight="1">
      <c r="A52" s="3"/>
      <c r="B52" s="7"/>
      <c r="C52" s="72" t="str">
        <f>+'Target Groups'!C52</f>
        <v>  </v>
      </c>
      <c r="D52" s="12" t="str">
        <f>+Calculations!Z52</f>
        <v> </v>
      </c>
      <c r="E52" s="12" t="str">
        <f>+Calculations!AC52</f>
        <v> </v>
      </c>
      <c r="F52" s="12" t="str">
        <f>+Calculations!AB52</f>
        <v> </v>
      </c>
      <c r="G52" s="12" t="str">
        <f>+Calculations!AA52</f>
        <v> </v>
      </c>
      <c r="H52" s="74" t="str">
        <f>+Calculations!AD52</f>
        <v> </v>
      </c>
      <c r="I52" s="3"/>
    </row>
    <row r="53" spans="1:9" ht="12.75" customHeight="1">
      <c r="A53" s="3"/>
      <c r="B53" s="7"/>
      <c r="C53" s="72" t="str">
        <f>+'Target Groups'!C53</f>
        <v>  </v>
      </c>
      <c r="D53" s="12" t="str">
        <f>+Calculations!Z53</f>
        <v> </v>
      </c>
      <c r="E53" s="12" t="str">
        <f>+Calculations!AC53</f>
        <v> </v>
      </c>
      <c r="F53" s="12" t="str">
        <f>+Calculations!AB53</f>
        <v> </v>
      </c>
      <c r="G53" s="12" t="str">
        <f>+Calculations!AA53</f>
        <v> </v>
      </c>
      <c r="H53" s="74" t="str">
        <f>+Calculations!AD53</f>
        <v> </v>
      </c>
      <c r="I53" s="3"/>
    </row>
    <row r="54" spans="1:9" ht="12.75" customHeight="1">
      <c r="A54" s="3"/>
      <c r="B54" s="7"/>
      <c r="C54" s="72" t="str">
        <f>+'Target Groups'!C54</f>
        <v>  </v>
      </c>
      <c r="D54" s="12" t="str">
        <f>+Calculations!Z54</f>
        <v> </v>
      </c>
      <c r="E54" s="12" t="str">
        <f>+Calculations!AC54</f>
        <v> </v>
      </c>
      <c r="F54" s="12" t="str">
        <f>+Calculations!AB54</f>
        <v> </v>
      </c>
      <c r="G54" s="12" t="str">
        <f>+Calculations!AA54</f>
        <v> </v>
      </c>
      <c r="H54" s="74" t="str">
        <f>+Calculations!AD54</f>
        <v> </v>
      </c>
      <c r="I54" s="3"/>
    </row>
    <row r="55" spans="1:9" ht="12.75" customHeight="1">
      <c r="A55" s="3"/>
      <c r="B55" s="7"/>
      <c r="C55" s="72" t="str">
        <f>+'Target Groups'!C55</f>
        <v>  </v>
      </c>
      <c r="D55" s="12" t="str">
        <f>+Calculations!Z55</f>
        <v> </v>
      </c>
      <c r="E55" s="12" t="str">
        <f>+Calculations!AC55</f>
        <v> </v>
      </c>
      <c r="F55" s="12" t="str">
        <f>+Calculations!AB55</f>
        <v> </v>
      </c>
      <c r="G55" s="12" t="str">
        <f>+Calculations!AA55</f>
        <v> </v>
      </c>
      <c r="H55" s="74" t="str">
        <f>+Calculations!AD55</f>
        <v> </v>
      </c>
      <c r="I55" s="3"/>
    </row>
    <row r="56" spans="1:9" ht="12.75" customHeight="1">
      <c r="A56" s="3"/>
      <c r="B56" s="37"/>
      <c r="C56" s="72" t="str">
        <f>+'Target Groups'!C56</f>
        <v>  </v>
      </c>
      <c r="D56" s="12" t="str">
        <f>+Calculations!Z56</f>
        <v> </v>
      </c>
      <c r="E56" s="12" t="str">
        <f>+Calculations!AC56</f>
        <v> </v>
      </c>
      <c r="F56" s="12" t="str">
        <f>+Calculations!AB56</f>
        <v> </v>
      </c>
      <c r="G56" s="12" t="str">
        <f>+Calculations!AA56</f>
        <v> </v>
      </c>
      <c r="H56" s="74" t="str">
        <f>+Calculations!AD56</f>
        <v> </v>
      </c>
      <c r="I56" s="3"/>
    </row>
    <row r="57" spans="1:9" ht="12.75" customHeight="1">
      <c r="A57" s="3"/>
      <c r="B57" s="37"/>
      <c r="C57" s="73" t="str">
        <f>+'Target Groups'!C57</f>
        <v>  </v>
      </c>
      <c r="D57" s="12" t="str">
        <f>+Calculations!Z57</f>
        <v> </v>
      </c>
      <c r="E57" s="12" t="str">
        <f>+Calculations!AC57</f>
        <v> </v>
      </c>
      <c r="F57" s="12" t="str">
        <f>+Calculations!AB57</f>
        <v> </v>
      </c>
      <c r="G57" s="12" t="str">
        <f>+Calculations!AA57</f>
        <v> </v>
      </c>
      <c r="H57" s="74" t="str">
        <f>+Calculations!AD57</f>
        <v> </v>
      </c>
      <c r="I57" s="3"/>
    </row>
    <row r="58" spans="1:9" ht="12.75" customHeight="1">
      <c r="A58" s="3"/>
      <c r="B58" s="37"/>
      <c r="C58" s="72"/>
      <c r="D58" s="12" t="str">
        <f>+Calculations!Z58</f>
        <v> </v>
      </c>
      <c r="E58" s="12" t="str">
        <f>+Calculations!AC58</f>
        <v> </v>
      </c>
      <c r="F58" s="12" t="str">
        <f>+Calculations!AB58</f>
        <v> </v>
      </c>
      <c r="G58" s="12" t="str">
        <f>+Calculations!AA58</f>
        <v> </v>
      </c>
      <c r="H58" s="74" t="str">
        <f>+Calculations!AD58</f>
        <v> </v>
      </c>
      <c r="I58" s="3"/>
    </row>
    <row r="59" spans="1:9" ht="12.75" customHeight="1">
      <c r="A59" s="3"/>
      <c r="B59" s="6"/>
      <c r="C59" s="73" t="str">
        <f>+'Target Groups'!C59</f>
        <v>  </v>
      </c>
      <c r="D59" s="12" t="str">
        <f>+Calculations!Z59</f>
        <v> </v>
      </c>
      <c r="E59" s="12" t="str">
        <f>+Calculations!AC59</f>
        <v> </v>
      </c>
      <c r="F59" s="12" t="str">
        <f>+Calculations!AB59</f>
        <v> </v>
      </c>
      <c r="G59" s="12" t="str">
        <f>+Calculations!AA59</f>
        <v> </v>
      </c>
      <c r="H59" s="74" t="str">
        <f>+Calculations!AD59</f>
        <v> </v>
      </c>
      <c r="I59" s="3"/>
    </row>
    <row r="60" spans="1:9" ht="12.75" customHeight="1">
      <c r="A60" s="3"/>
      <c r="B60" s="7"/>
      <c r="C60" s="72" t="str">
        <f>+'Target Groups'!C60</f>
        <v>  </v>
      </c>
      <c r="D60" s="12" t="str">
        <f>+Calculations!Z60</f>
        <v> </v>
      </c>
      <c r="E60" s="12" t="str">
        <f>+Calculations!AC60</f>
        <v> </v>
      </c>
      <c r="F60" s="12" t="str">
        <f>+Calculations!AB60</f>
        <v> </v>
      </c>
      <c r="G60" s="12" t="str">
        <f>+Calculations!AA60</f>
        <v> </v>
      </c>
      <c r="H60" s="74" t="str">
        <f>+Calculations!AD60</f>
        <v> </v>
      </c>
      <c r="I60" s="3"/>
    </row>
    <row r="61" spans="1:9" ht="12.75" customHeight="1">
      <c r="A61" s="3"/>
      <c r="B61" s="7"/>
      <c r="C61" s="72" t="str">
        <f>+'Target Groups'!C61</f>
        <v>  </v>
      </c>
      <c r="D61" s="12" t="str">
        <f>+Calculations!Z61</f>
        <v> </v>
      </c>
      <c r="E61" s="12" t="str">
        <f>+Calculations!AC61</f>
        <v> </v>
      </c>
      <c r="F61" s="12" t="str">
        <f>+Calculations!AB61</f>
        <v> </v>
      </c>
      <c r="G61" s="12" t="str">
        <f>+Calculations!AA61</f>
        <v> </v>
      </c>
      <c r="H61" s="74" t="str">
        <f>+Calculations!AD61</f>
        <v> </v>
      </c>
      <c r="I61" s="3"/>
    </row>
    <row r="62" spans="1:9" ht="12.75" customHeight="1">
      <c r="A62" s="3"/>
      <c r="B62" s="7"/>
      <c r="C62" s="72" t="str">
        <f>+'Target Groups'!C62</f>
        <v>  </v>
      </c>
      <c r="D62" s="12" t="str">
        <f>+Calculations!Z62</f>
        <v> </v>
      </c>
      <c r="E62" s="12" t="str">
        <f>+Calculations!AC62</f>
        <v> </v>
      </c>
      <c r="F62" s="12" t="str">
        <f>+Calculations!AB62</f>
        <v> </v>
      </c>
      <c r="G62" s="12" t="str">
        <f>+Calculations!AA62</f>
        <v> </v>
      </c>
      <c r="H62" s="74" t="str">
        <f>+Calculations!AD62</f>
        <v> </v>
      </c>
      <c r="I62" s="3"/>
    </row>
    <row r="63" spans="1:9" ht="12.75" customHeight="1">
      <c r="A63" s="3"/>
      <c r="B63" s="7"/>
      <c r="C63" s="72" t="str">
        <f>+'Target Groups'!C63</f>
        <v>  </v>
      </c>
      <c r="D63" s="12" t="str">
        <f>+Calculations!Z63</f>
        <v> </v>
      </c>
      <c r="E63" s="12" t="str">
        <f>+Calculations!AC63</f>
        <v> </v>
      </c>
      <c r="F63" s="12" t="str">
        <f>+Calculations!AB63</f>
        <v> </v>
      </c>
      <c r="G63" s="12" t="str">
        <f>+Calculations!AA63</f>
        <v> </v>
      </c>
      <c r="H63" s="74" t="str">
        <f>+Calculations!AD63</f>
        <v> </v>
      </c>
      <c r="I63" s="3"/>
    </row>
    <row r="64" spans="1:9" ht="12.75" customHeight="1">
      <c r="A64" s="3"/>
      <c r="B64" s="7"/>
      <c r="C64" s="72" t="str">
        <f>+'Target Groups'!C64</f>
        <v>  </v>
      </c>
      <c r="D64" s="12" t="str">
        <f>+Calculations!Z64</f>
        <v> </v>
      </c>
      <c r="E64" s="12" t="str">
        <f>+Calculations!AC64</f>
        <v> </v>
      </c>
      <c r="F64" s="12" t="str">
        <f>+Calculations!AB64</f>
        <v> </v>
      </c>
      <c r="G64" s="12" t="str">
        <f>+Calculations!AA64</f>
        <v> </v>
      </c>
      <c r="H64" s="74" t="str">
        <f>+Calculations!AD64</f>
        <v> </v>
      </c>
      <c r="I64" s="3"/>
    </row>
    <row r="65" spans="1:9" ht="12.75" customHeight="1">
      <c r="A65" s="3"/>
      <c r="B65" s="7"/>
      <c r="C65" s="72" t="str">
        <f>+'Target Groups'!C65</f>
        <v>  </v>
      </c>
      <c r="D65" s="12" t="str">
        <f>+Calculations!Z65</f>
        <v> </v>
      </c>
      <c r="E65" s="12" t="str">
        <f>+Calculations!AC65</f>
        <v> </v>
      </c>
      <c r="F65" s="12" t="str">
        <f>+Calculations!AB65</f>
        <v> </v>
      </c>
      <c r="G65" s="12" t="str">
        <f>+Calculations!AA65</f>
        <v> </v>
      </c>
      <c r="H65" s="74" t="str">
        <f>+Calculations!AD65</f>
        <v> </v>
      </c>
      <c r="I65" s="3"/>
    </row>
    <row r="66" spans="1:9" ht="12.75" customHeight="1">
      <c r="A66" s="3"/>
      <c r="B66" s="7"/>
      <c r="C66" s="72" t="str">
        <f>+'Target Groups'!C66</f>
        <v>  </v>
      </c>
      <c r="D66" s="12" t="str">
        <f>+Calculations!Z66</f>
        <v> </v>
      </c>
      <c r="E66" s="12" t="str">
        <f>+Calculations!AC66</f>
        <v> </v>
      </c>
      <c r="F66" s="12" t="str">
        <f>+Calculations!AB66</f>
        <v> </v>
      </c>
      <c r="G66" s="12" t="str">
        <f>+Calculations!AA66</f>
        <v> </v>
      </c>
      <c r="H66" s="74" t="str">
        <f>+Calculations!AD66</f>
        <v> </v>
      </c>
      <c r="I66" s="3"/>
    </row>
    <row r="67" spans="1:9" ht="12.75" customHeight="1">
      <c r="A67" s="3"/>
      <c r="B67" s="7"/>
      <c r="C67" s="72" t="str">
        <f>+'Target Groups'!C67</f>
        <v>  </v>
      </c>
      <c r="D67" s="12" t="str">
        <f>+Calculations!Z67</f>
        <v> </v>
      </c>
      <c r="E67" s="12" t="str">
        <f>+Calculations!AC67</f>
        <v> </v>
      </c>
      <c r="F67" s="12" t="str">
        <f>+Calculations!AB67</f>
        <v> </v>
      </c>
      <c r="G67" s="12" t="str">
        <f>+Calculations!AA67</f>
        <v> </v>
      </c>
      <c r="H67" s="74" t="str">
        <f>+Calculations!AD67</f>
        <v> </v>
      </c>
      <c r="I67" s="3"/>
    </row>
    <row r="68" spans="1:9" ht="12.75" customHeight="1">
      <c r="A68" s="3"/>
      <c r="B68" s="7"/>
      <c r="C68" s="72" t="str">
        <f>+'Target Groups'!C68</f>
        <v>  </v>
      </c>
      <c r="D68" s="12" t="str">
        <f>+Calculations!Z68</f>
        <v> </v>
      </c>
      <c r="E68" s="12" t="str">
        <f>+Calculations!AC68</f>
        <v> </v>
      </c>
      <c r="F68" s="12" t="str">
        <f>+Calculations!AB68</f>
        <v> </v>
      </c>
      <c r="G68" s="12" t="str">
        <f>+Calculations!AA68</f>
        <v> </v>
      </c>
      <c r="H68" s="74" t="str">
        <f>+Calculations!AD68</f>
        <v> </v>
      </c>
      <c r="I68" s="3"/>
    </row>
    <row r="69" spans="1:9" ht="12.75" customHeight="1">
      <c r="A69" s="3"/>
      <c r="B69" s="7"/>
      <c r="C69" s="35" t="str">
        <f>+'Target Groups'!C69</f>
        <v>  </v>
      </c>
      <c r="D69" s="12" t="str">
        <f>+Calculations!Z69</f>
        <v> </v>
      </c>
      <c r="E69" s="12" t="str">
        <f>+Calculations!AC69</f>
        <v> </v>
      </c>
      <c r="F69" s="12" t="str">
        <f>+Calculations!AB69</f>
        <v> </v>
      </c>
      <c r="G69" s="12" t="str">
        <f>+Calculations!AA69</f>
        <v> </v>
      </c>
      <c r="H69" s="16" t="str">
        <f>+Calculations!AD69</f>
        <v> </v>
      </c>
      <c r="I69" s="3"/>
    </row>
    <row r="70" spans="1:9" ht="12.75" customHeight="1">
      <c r="A70" s="3"/>
      <c r="B70" s="7"/>
      <c r="C70" s="35" t="str">
        <f>+'Target Groups'!C70</f>
        <v>  </v>
      </c>
      <c r="D70" s="12" t="str">
        <f>+Calculations!Z70</f>
        <v> </v>
      </c>
      <c r="E70" s="12" t="str">
        <f>+Calculations!AC70</f>
        <v> </v>
      </c>
      <c r="F70" s="12" t="str">
        <f>+Calculations!AB70</f>
        <v> </v>
      </c>
      <c r="G70" s="12" t="str">
        <f>+Calculations!AA70</f>
        <v> </v>
      </c>
      <c r="H70" s="16" t="str">
        <f>+Calculations!AD70</f>
        <v> </v>
      </c>
      <c r="I70" s="3"/>
    </row>
    <row r="71" spans="1:9" ht="12.75" customHeight="1">
      <c r="A71" s="57"/>
      <c r="B71" s="58"/>
      <c r="C71" s="59"/>
      <c r="D71" s="57"/>
      <c r="E71" s="57"/>
      <c r="F71" s="57"/>
      <c r="G71" s="57"/>
      <c r="H71" s="57"/>
      <c r="I71" s="57"/>
    </row>
    <row r="72" spans="1:9" ht="12.75" customHeight="1">
      <c r="A72" s="3"/>
      <c r="B72" s="37"/>
      <c r="C72" s="37"/>
      <c r="D72" s="3"/>
      <c r="E72" s="3"/>
      <c r="F72" s="3"/>
      <c r="G72" s="3"/>
      <c r="H72" s="3"/>
      <c r="I72" s="3"/>
    </row>
    <row r="73" spans="1:9" ht="12.75">
      <c r="A73" s="3"/>
      <c r="B73" s="37"/>
      <c r="C73" s="37"/>
      <c r="D73" s="3"/>
      <c r="E73" s="3"/>
      <c r="F73" s="3"/>
      <c r="G73" s="3"/>
      <c r="H73" s="3"/>
      <c r="I73" s="3"/>
    </row>
    <row r="74" spans="1:9" ht="12.75">
      <c r="A74" s="3"/>
      <c r="B74" s="37"/>
      <c r="C74" s="37"/>
      <c r="D74" s="3"/>
      <c r="E74" s="3"/>
      <c r="F74" s="3"/>
      <c r="G74" s="3"/>
      <c r="H74" s="3"/>
      <c r="I74" s="3"/>
    </row>
    <row r="75" spans="1:9" ht="12.75">
      <c r="A75" s="3"/>
      <c r="B75" s="37"/>
      <c r="C75" s="37"/>
      <c r="D75" s="3"/>
      <c r="E75" s="3"/>
      <c r="F75" s="3"/>
      <c r="G75" s="3"/>
      <c r="H75" s="3"/>
      <c r="I75" s="3"/>
    </row>
    <row r="76" spans="1:9" ht="12.75">
      <c r="A76" s="3"/>
      <c r="B76" s="37"/>
      <c r="C76" s="37"/>
      <c r="D76" s="3"/>
      <c r="E76" s="3"/>
      <c r="F76" s="3"/>
      <c r="G76" s="3"/>
      <c r="H76" s="3"/>
      <c r="I76" s="3"/>
    </row>
    <row r="77" spans="1:9" ht="12.75">
      <c r="A77" s="3"/>
      <c r="B77" s="37"/>
      <c r="C77" s="37"/>
      <c r="D77" s="3"/>
      <c r="E77" s="3"/>
      <c r="F77" s="3"/>
      <c r="G77" s="3"/>
      <c r="H77" s="3"/>
      <c r="I77" s="3"/>
    </row>
    <row r="78" spans="1:9" ht="12.75">
      <c r="A78" s="3"/>
      <c r="B78" s="37"/>
      <c r="C78" s="37"/>
      <c r="D78" s="3"/>
      <c r="E78" s="3"/>
      <c r="F78" s="3"/>
      <c r="G78" s="3"/>
      <c r="H78" s="3"/>
      <c r="I78" s="3"/>
    </row>
    <row r="79" spans="1:9" ht="12.75">
      <c r="A79" s="3"/>
      <c r="B79" s="37"/>
      <c r="C79" s="37"/>
      <c r="D79" s="3"/>
      <c r="E79" s="3"/>
      <c r="F79" s="3"/>
      <c r="G79" s="3"/>
      <c r="H79" s="3"/>
      <c r="I79" s="3"/>
    </row>
    <row r="80" spans="6:9" ht="12.75">
      <c r="F80" s="3"/>
      <c r="G80" s="3"/>
      <c r="H80" s="3"/>
      <c r="I80" s="3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&amp;L&amp;F&amp;C&amp;A&amp;R&amp;D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99"/>
  <sheetViews>
    <sheetView zoomScalePageLayoutView="0" workbookViewId="0" topLeftCell="A1">
      <selection activeCell="B79" sqref="B79"/>
    </sheetView>
  </sheetViews>
  <sheetFormatPr defaultColWidth="9.140625" defaultRowHeight="12.75"/>
  <cols>
    <col min="2" max="2" width="10.7109375" style="39" bestFit="1" customWidth="1"/>
    <col min="3" max="3" width="69.7109375" style="39" customWidth="1"/>
    <col min="4" max="4" width="14.57421875" style="22" bestFit="1" customWidth="1"/>
    <col min="5" max="5" width="14.57421875" style="22" customWidth="1"/>
    <col min="6" max="7" width="9.140625" style="22" customWidth="1"/>
    <col min="8" max="8" width="11.57421875" style="22" bestFit="1" customWidth="1"/>
    <col min="9" max="9" width="9.140625" style="22" customWidth="1"/>
    <col min="10" max="10" width="12.140625" style="30" bestFit="1" customWidth="1"/>
    <col min="11" max="11" width="11.421875" style="0" bestFit="1" customWidth="1"/>
    <col min="12" max="12" width="11.421875" style="0" customWidth="1"/>
    <col min="13" max="13" width="14.421875" style="0" customWidth="1"/>
    <col min="14" max="18" width="11.140625" style="0" bestFit="1" customWidth="1"/>
    <col min="19" max="25" width="10.7109375" style="0" customWidth="1"/>
    <col min="26" max="26" width="11.140625" style="0" bestFit="1" customWidth="1"/>
    <col min="27" max="27" width="10.7109375" style="0" customWidth="1"/>
    <col min="28" max="29" width="11.140625" style="0" bestFit="1" customWidth="1"/>
  </cols>
  <sheetData>
    <row r="1" spans="1:10" ht="12.75">
      <c r="A1" s="3"/>
      <c r="B1" s="37"/>
      <c r="C1" s="37"/>
      <c r="J1" s="24" t="s">
        <v>60</v>
      </c>
    </row>
    <row r="2" spans="1:31" ht="12.75">
      <c r="A2" s="3"/>
      <c r="B2" s="37"/>
      <c r="C2" s="37"/>
      <c r="J2" s="71">
        <f>+Main!D9</f>
        <v>0</v>
      </c>
      <c r="K2" s="22"/>
      <c r="AE2" s="1"/>
    </row>
    <row r="3" spans="1:34" ht="12.75">
      <c r="A3" s="3"/>
      <c r="B3" s="37"/>
      <c r="C3" s="37"/>
      <c r="K3" s="22"/>
      <c r="AE3" s="34"/>
      <c r="AH3" s="62"/>
    </row>
    <row r="4" spans="1:34" ht="12.75">
      <c r="A4" s="3"/>
      <c r="B4" s="37"/>
      <c r="C4" s="37"/>
      <c r="E4" s="23" t="s">
        <v>32</v>
      </c>
      <c r="F4" s="23"/>
      <c r="K4" s="22"/>
      <c r="L4" s="2" t="s">
        <v>23</v>
      </c>
      <c r="M4" s="2" t="s">
        <v>23</v>
      </c>
      <c r="AE4" s="34"/>
      <c r="AH4" t="s">
        <v>5</v>
      </c>
    </row>
    <row r="5" spans="1:34" ht="12.75">
      <c r="A5" s="4"/>
      <c r="B5" s="37"/>
      <c r="C5" s="37"/>
      <c r="E5" s="23" t="s">
        <v>61</v>
      </c>
      <c r="J5" s="24" t="s">
        <v>16</v>
      </c>
      <c r="K5" s="24" t="s">
        <v>19</v>
      </c>
      <c r="L5" s="2" t="s">
        <v>24</v>
      </c>
      <c r="M5" s="2" t="s">
        <v>24</v>
      </c>
      <c r="AC5" s="2"/>
      <c r="AD5" s="39"/>
      <c r="AE5" s="34"/>
      <c r="AH5" s="2">
        <v>0</v>
      </c>
    </row>
    <row r="6" spans="1:30" ht="13.5" thickBot="1">
      <c r="A6" s="3"/>
      <c r="B6" s="37"/>
      <c r="C6" s="38"/>
      <c r="D6" s="23" t="s">
        <v>3</v>
      </c>
      <c r="E6" s="23" t="s">
        <v>74</v>
      </c>
      <c r="G6" s="24"/>
      <c r="J6" s="24" t="s">
        <v>21</v>
      </c>
      <c r="K6" s="24"/>
      <c r="L6" s="2" t="s">
        <v>20</v>
      </c>
      <c r="M6" s="2" t="s">
        <v>20</v>
      </c>
      <c r="N6" s="89" t="s">
        <v>78</v>
      </c>
      <c r="O6" s="90"/>
      <c r="P6" s="90"/>
      <c r="Q6" s="90"/>
      <c r="R6" s="90"/>
      <c r="S6" s="41"/>
      <c r="T6" s="89" t="s">
        <v>46</v>
      </c>
      <c r="U6" s="90"/>
      <c r="V6" s="90"/>
      <c r="W6" s="90"/>
      <c r="X6" s="90"/>
      <c r="Y6" s="41"/>
      <c r="Z6" s="2" t="s">
        <v>20</v>
      </c>
      <c r="AA6" s="2" t="s">
        <v>15</v>
      </c>
      <c r="AB6" s="2" t="s">
        <v>20</v>
      </c>
      <c r="AC6" s="2" t="s">
        <v>15</v>
      </c>
      <c r="AD6" s="2" t="s">
        <v>36</v>
      </c>
    </row>
    <row r="7" spans="1:30" ht="12.75">
      <c r="A7" s="3"/>
      <c r="B7" s="37"/>
      <c r="C7" s="37"/>
      <c r="D7" s="23" t="s">
        <v>4</v>
      </c>
      <c r="E7" s="23" t="s">
        <v>4</v>
      </c>
      <c r="F7" s="23" t="s">
        <v>77</v>
      </c>
      <c r="G7" s="25"/>
      <c r="H7" s="26"/>
      <c r="J7" s="29" t="s">
        <v>22</v>
      </c>
      <c r="K7" s="29"/>
      <c r="L7" s="2" t="s">
        <v>45</v>
      </c>
      <c r="M7" s="29" t="s">
        <v>67</v>
      </c>
      <c r="N7" s="2">
        <v>1</v>
      </c>
      <c r="O7" s="2">
        <v>2</v>
      </c>
      <c r="P7" s="2">
        <v>3</v>
      </c>
      <c r="Q7" s="2">
        <v>4</v>
      </c>
      <c r="R7" s="2">
        <v>5</v>
      </c>
      <c r="S7" s="2"/>
      <c r="T7" s="2">
        <v>1</v>
      </c>
      <c r="U7" s="2">
        <v>2</v>
      </c>
      <c r="V7" s="2">
        <v>3</v>
      </c>
      <c r="W7" s="2">
        <v>4</v>
      </c>
      <c r="X7" s="2">
        <v>5</v>
      </c>
      <c r="Y7" s="2"/>
      <c r="Z7" s="42" t="s">
        <v>35</v>
      </c>
      <c r="AA7" s="42" t="s">
        <v>66</v>
      </c>
      <c r="AB7" s="2" t="s">
        <v>66</v>
      </c>
      <c r="AC7" s="2" t="s">
        <v>35</v>
      </c>
      <c r="AD7" s="2"/>
    </row>
    <row r="8" spans="1:11" ht="12.75" customHeight="1">
      <c r="A8" s="3"/>
      <c r="B8" s="6"/>
      <c r="C8" s="36" t="s">
        <v>0</v>
      </c>
      <c r="F8" s="27"/>
      <c r="G8" s="27"/>
      <c r="H8" s="28"/>
      <c r="K8" s="22"/>
    </row>
    <row r="9" spans="1:30" ht="12.75" customHeight="1">
      <c r="A9" s="3"/>
      <c r="B9" s="7"/>
      <c r="C9" s="35" t="str">
        <f>+'Target Groups'!C9</f>
        <v>Healthcare and emergency medical services (EMS) workers</v>
      </c>
      <c r="D9" s="32">
        <f>+'Target Groups'!D9</f>
        <v>0</v>
      </c>
      <c r="E9" s="32">
        <f>+'Target Groups'!F9</f>
        <v>1</v>
      </c>
      <c r="F9" s="33">
        <f>+'Target Groups'!J9</f>
        <v>1</v>
      </c>
      <c r="G9" s="86"/>
      <c r="H9" s="86"/>
      <c r="J9" s="31">
        <f ca="1">OFFSET($F9,0,$AH$5)</f>
        <v>1</v>
      </c>
      <c r="K9" s="19">
        <f ca="1">OFFSET('Target Groups'!H9,0,$AH$5)</f>
        <v>1</v>
      </c>
      <c r="L9" s="14">
        <f>+D9*K9</f>
        <v>0</v>
      </c>
      <c r="M9" s="14">
        <f>+L9*E9</f>
        <v>0</v>
      </c>
      <c r="N9" s="14">
        <f aca="true" t="shared" si="0" ref="N9:N25">IF($J9=N$7,$M9,0)</f>
        <v>0</v>
      </c>
      <c r="O9" s="14">
        <f aca="true" t="shared" si="1" ref="O9:R28">IF($J9=O$7,$M9,0)</f>
        <v>0</v>
      </c>
      <c r="P9" s="14">
        <f t="shared" si="1"/>
        <v>0</v>
      </c>
      <c r="Q9" s="14">
        <f t="shared" si="1"/>
        <v>0</v>
      </c>
      <c r="R9" s="14">
        <f t="shared" si="1"/>
        <v>0</v>
      </c>
      <c r="S9" s="14"/>
      <c r="T9" s="14">
        <f aca="true" t="shared" si="2" ref="T9:T25">IF($J9=T$7,$L9,0)</f>
        <v>0</v>
      </c>
      <c r="U9" s="14">
        <f aca="true" t="shared" si="3" ref="U9:X28">IF($J9=U$7,$L9,0)</f>
        <v>0</v>
      </c>
      <c r="V9" s="14">
        <f t="shared" si="3"/>
        <v>0</v>
      </c>
      <c r="W9" s="14">
        <f t="shared" si="3"/>
        <v>0</v>
      </c>
      <c r="X9" s="14">
        <f t="shared" si="3"/>
        <v>0</v>
      </c>
      <c r="Y9" s="14"/>
      <c r="Z9" s="14" t="str">
        <f>IF(L9&gt;0,L9," ")</f>
        <v> </v>
      </c>
      <c r="AA9" s="14" t="str">
        <f>IF(L9&gt;0,SUMPRODUCT(N9:R9,N$85:R$85)," ")</f>
        <v> </v>
      </c>
      <c r="AB9" s="14" t="str">
        <f>IF(L9&gt;0,E9*L9," ")</f>
        <v> </v>
      </c>
      <c r="AC9" s="14" t="str">
        <f>IF(L9&gt;0,AA9/E9," ")</f>
        <v> </v>
      </c>
      <c r="AD9" s="19" t="str">
        <f ca="1">IF(L9&gt;0,OFFSET($M$85,0,J9)," ")</f>
        <v> </v>
      </c>
    </row>
    <row r="10" spans="1:30" ht="12.75" customHeight="1">
      <c r="A10" s="3"/>
      <c r="B10" s="7"/>
      <c r="C10" s="35" t="str">
        <f>+'Target Groups'!C10</f>
        <v>  </v>
      </c>
      <c r="D10" s="32">
        <f>+'Target Groups'!D10</f>
        <v>0</v>
      </c>
      <c r="E10" s="32">
        <f>+'Target Groups'!F10</f>
        <v>0</v>
      </c>
      <c r="F10" s="33">
        <f>+'Target Groups'!J10</f>
        <v>0</v>
      </c>
      <c r="G10" s="86"/>
      <c r="H10" s="86"/>
      <c r="J10" s="31">
        <f aca="true" ca="1" t="shared" si="4" ref="J10:J70">OFFSET($F10,0,$AH$5)</f>
        <v>0</v>
      </c>
      <c r="K10" s="19">
        <f ca="1">OFFSET('Target Groups'!H10,0,$AH$5)</f>
        <v>0</v>
      </c>
      <c r="L10" s="14">
        <f aca="true" t="shared" si="5" ref="L10:L70">+D10*K10</f>
        <v>0</v>
      </c>
      <c r="M10" s="14">
        <f aca="true" t="shared" si="6" ref="M10:M70">+L10*E10</f>
        <v>0</v>
      </c>
      <c r="N10" s="14">
        <f t="shared" si="0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/>
      <c r="T10" s="14">
        <f t="shared" si="2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/>
      <c r="Z10" s="14" t="str">
        <f aca="true" t="shared" si="7" ref="Z10:Z70">IF(L10&gt;0,L10," ")</f>
        <v> </v>
      </c>
      <c r="AA10" s="14" t="str">
        <f aca="true" t="shared" si="8" ref="AA10:AA70">IF(L10&gt;0,SUMPRODUCT(N10:R10,N$85:R$85)," ")</f>
        <v> </v>
      </c>
      <c r="AB10" s="14" t="str">
        <f aca="true" t="shared" si="9" ref="AB10:AB70">IF(L10&gt;0,E10*L10," ")</f>
        <v> </v>
      </c>
      <c r="AC10" s="14" t="str">
        <f aca="true" t="shared" si="10" ref="AC10:AC70">IF(L10&gt;0,AA10/E10," ")</f>
        <v> </v>
      </c>
      <c r="AD10" s="19" t="str">
        <f aca="true" ca="1" t="shared" si="11" ref="AD10:AD70">IF(L10&gt;0,OFFSET($M$85,0,J10)," ")</f>
        <v> </v>
      </c>
    </row>
    <row r="11" spans="1:30" ht="12.75" customHeight="1">
      <c r="A11" s="3"/>
      <c r="B11" s="7"/>
      <c r="C11" s="35" t="str">
        <f>+'Target Groups'!C11</f>
        <v>Pregnant women</v>
      </c>
      <c r="D11" s="32">
        <f>+'Target Groups'!D11</f>
        <v>0</v>
      </c>
      <c r="E11" s="32">
        <f>+'Target Groups'!F11</f>
        <v>1</v>
      </c>
      <c r="F11" s="33">
        <f>+'Target Groups'!J11</f>
        <v>1</v>
      </c>
      <c r="G11" s="86"/>
      <c r="H11" s="86"/>
      <c r="J11" s="31">
        <f ca="1" t="shared" si="4"/>
        <v>1</v>
      </c>
      <c r="K11" s="19">
        <f ca="1">OFFSET('Target Groups'!H11,0,$AH$5)</f>
        <v>1</v>
      </c>
      <c r="L11" s="14">
        <f t="shared" si="5"/>
        <v>0</v>
      </c>
      <c r="M11" s="14">
        <f t="shared" si="6"/>
        <v>0</v>
      </c>
      <c r="N11" s="14">
        <f t="shared" si="0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4">
        <f t="shared" si="1"/>
        <v>0</v>
      </c>
      <c r="S11" s="14"/>
      <c r="T11" s="14">
        <f t="shared" si="2"/>
        <v>0</v>
      </c>
      <c r="U11" s="14">
        <f t="shared" si="3"/>
        <v>0</v>
      </c>
      <c r="V11" s="14">
        <f t="shared" si="3"/>
        <v>0</v>
      </c>
      <c r="W11" s="14">
        <f t="shared" si="3"/>
        <v>0</v>
      </c>
      <c r="X11" s="14">
        <f t="shared" si="3"/>
        <v>0</v>
      </c>
      <c r="Y11" s="14"/>
      <c r="Z11" s="14" t="str">
        <f t="shared" si="7"/>
        <v> </v>
      </c>
      <c r="AA11" s="14" t="str">
        <f t="shared" si="8"/>
        <v> </v>
      </c>
      <c r="AB11" s="14" t="str">
        <f t="shared" si="9"/>
        <v> </v>
      </c>
      <c r="AC11" s="14" t="str">
        <f t="shared" si="10"/>
        <v> </v>
      </c>
      <c r="AD11" s="19" t="str">
        <f ca="1" t="shared" si="11"/>
        <v> </v>
      </c>
    </row>
    <row r="12" spans="1:30" ht="12.75" customHeight="1">
      <c r="A12" s="3"/>
      <c r="B12" s="7"/>
      <c r="C12" s="35" t="str">
        <f>+'Target Groups'!C12</f>
        <v>Household contacts of infants under 6 months old</v>
      </c>
      <c r="D12" s="32">
        <f>+'Target Groups'!D12</f>
        <v>0</v>
      </c>
      <c r="E12" s="32">
        <f>+'Target Groups'!F12</f>
        <v>1</v>
      </c>
      <c r="F12" s="33">
        <f>+'Target Groups'!J12</f>
        <v>1</v>
      </c>
      <c r="G12" s="86"/>
      <c r="H12" s="86"/>
      <c r="J12" s="31">
        <f ca="1" t="shared" si="4"/>
        <v>1</v>
      </c>
      <c r="K12" s="19">
        <f ca="1">OFFSET('Target Groups'!H12,0,$AH$5)</f>
        <v>1</v>
      </c>
      <c r="L12" s="14">
        <f t="shared" si="5"/>
        <v>0</v>
      </c>
      <c r="M12" s="14">
        <f t="shared" si="6"/>
        <v>0</v>
      </c>
      <c r="N12" s="14">
        <f t="shared" si="0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4">
        <f t="shared" si="1"/>
        <v>0</v>
      </c>
      <c r="S12" s="14"/>
      <c r="T12" s="14">
        <f t="shared" si="2"/>
        <v>0</v>
      </c>
      <c r="U12" s="14">
        <f t="shared" si="3"/>
        <v>0</v>
      </c>
      <c r="V12" s="14">
        <f t="shared" si="3"/>
        <v>0</v>
      </c>
      <c r="W12" s="14">
        <f t="shared" si="3"/>
        <v>0</v>
      </c>
      <c r="X12" s="14">
        <f t="shared" si="3"/>
        <v>0</v>
      </c>
      <c r="Y12" s="14"/>
      <c r="Z12" s="14" t="str">
        <f t="shared" si="7"/>
        <v> </v>
      </c>
      <c r="AA12" s="14" t="str">
        <f t="shared" si="8"/>
        <v> </v>
      </c>
      <c r="AB12" s="14" t="str">
        <f t="shared" si="9"/>
        <v> </v>
      </c>
      <c r="AC12" s="14" t="str">
        <f t="shared" si="10"/>
        <v> </v>
      </c>
      <c r="AD12" s="19" t="str">
        <f ca="1" t="shared" si="11"/>
        <v> </v>
      </c>
    </row>
    <row r="13" spans="1:30" ht="12.75" customHeight="1">
      <c r="A13" s="3"/>
      <c r="B13" s="7"/>
      <c r="C13" s="35" t="str">
        <f>+'Target Groups'!C13</f>
        <v>Children and young people aged 6 months through 9 years</v>
      </c>
      <c r="D13" s="32">
        <f>+'Target Groups'!D13</f>
        <v>0</v>
      </c>
      <c r="E13" s="32">
        <f>+'Target Groups'!F13</f>
        <v>2</v>
      </c>
      <c r="F13" s="33">
        <f>+'Target Groups'!J13</f>
        <v>1</v>
      </c>
      <c r="G13" s="86"/>
      <c r="H13" s="86"/>
      <c r="J13" s="31">
        <f ca="1" t="shared" si="4"/>
        <v>1</v>
      </c>
      <c r="K13" s="19">
        <f ca="1">OFFSET('Target Groups'!H13,0,$AH$5)</f>
        <v>1</v>
      </c>
      <c r="L13" s="14">
        <f t="shared" si="5"/>
        <v>0</v>
      </c>
      <c r="M13" s="14">
        <f t="shared" si="6"/>
        <v>0</v>
      </c>
      <c r="N13" s="14">
        <f t="shared" si="0"/>
        <v>0</v>
      </c>
      <c r="O13" s="14">
        <f t="shared" si="1"/>
        <v>0</v>
      </c>
      <c r="P13" s="14">
        <f t="shared" si="1"/>
        <v>0</v>
      </c>
      <c r="Q13" s="14">
        <f t="shared" si="1"/>
        <v>0</v>
      </c>
      <c r="R13" s="14">
        <f t="shared" si="1"/>
        <v>0</v>
      </c>
      <c r="S13" s="14"/>
      <c r="T13" s="14">
        <f t="shared" si="2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14">
        <f t="shared" si="3"/>
        <v>0</v>
      </c>
      <c r="Y13" s="14"/>
      <c r="Z13" s="14" t="str">
        <f t="shared" si="7"/>
        <v> </v>
      </c>
      <c r="AA13" s="14" t="str">
        <f t="shared" si="8"/>
        <v> </v>
      </c>
      <c r="AB13" s="14" t="str">
        <f t="shared" si="9"/>
        <v> </v>
      </c>
      <c r="AC13" s="14" t="str">
        <f t="shared" si="10"/>
        <v> </v>
      </c>
      <c r="AD13" s="19" t="str">
        <f ca="1" t="shared" si="11"/>
        <v> </v>
      </c>
    </row>
    <row r="14" spans="1:30" ht="12.75" customHeight="1">
      <c r="A14" s="3"/>
      <c r="B14" s="7"/>
      <c r="C14" s="35" t="str">
        <f>+'Target Groups'!C14</f>
        <v>Children and young people aged 10 years through 24 years</v>
      </c>
      <c r="D14" s="32">
        <f>+'Target Groups'!D14</f>
        <v>0</v>
      </c>
      <c r="E14" s="32">
        <f>+'Target Groups'!F14</f>
        <v>1</v>
      </c>
      <c r="F14" s="33">
        <f>+'Target Groups'!J14</f>
        <v>1</v>
      </c>
      <c r="G14" s="86"/>
      <c r="H14" s="86"/>
      <c r="J14" s="31">
        <f ca="1" t="shared" si="4"/>
        <v>1</v>
      </c>
      <c r="K14" s="19">
        <f ca="1">OFFSET('Target Groups'!H14,0,$AH$5)</f>
        <v>1</v>
      </c>
      <c r="L14" s="14">
        <f t="shared" si="5"/>
        <v>0</v>
      </c>
      <c r="M14" s="14">
        <f t="shared" si="6"/>
        <v>0</v>
      </c>
      <c r="N14" s="14">
        <f t="shared" si="0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/>
      <c r="T14" s="14">
        <f t="shared" si="2"/>
        <v>0</v>
      </c>
      <c r="U14" s="14">
        <f t="shared" si="3"/>
        <v>0</v>
      </c>
      <c r="V14" s="14">
        <f t="shared" si="3"/>
        <v>0</v>
      </c>
      <c r="W14" s="14">
        <f t="shared" si="3"/>
        <v>0</v>
      </c>
      <c r="X14" s="14">
        <f t="shared" si="3"/>
        <v>0</v>
      </c>
      <c r="Y14" s="14"/>
      <c r="Z14" s="14" t="str">
        <f t="shared" si="7"/>
        <v> </v>
      </c>
      <c r="AA14" s="14" t="str">
        <f t="shared" si="8"/>
        <v> </v>
      </c>
      <c r="AB14" s="14" t="str">
        <f t="shared" si="9"/>
        <v> </v>
      </c>
      <c r="AC14" s="14" t="str">
        <f t="shared" si="10"/>
        <v> </v>
      </c>
      <c r="AD14" s="19" t="str">
        <f ca="1" t="shared" si="11"/>
        <v> </v>
      </c>
    </row>
    <row r="15" spans="1:30" ht="12.75" customHeight="1">
      <c r="A15" s="3"/>
      <c r="B15" s="7"/>
      <c r="C15" s="35" t="str">
        <f>+'Target Groups'!C15</f>
        <v>People between 25 and 64 with chronic medical conditions</v>
      </c>
      <c r="D15" s="32">
        <f>+'Target Groups'!D15</f>
        <v>0</v>
      </c>
      <c r="E15" s="32">
        <f>+'Target Groups'!F15</f>
        <v>1</v>
      </c>
      <c r="F15" s="33">
        <f>+'Target Groups'!J15</f>
        <v>1</v>
      </c>
      <c r="G15" s="86"/>
      <c r="H15" s="86"/>
      <c r="J15" s="31">
        <f ca="1" t="shared" si="4"/>
        <v>1</v>
      </c>
      <c r="K15" s="19">
        <f ca="1">OFFSET('Target Groups'!H15,0,$AH$5)</f>
        <v>1</v>
      </c>
      <c r="L15" s="14">
        <f t="shared" si="5"/>
        <v>0</v>
      </c>
      <c r="M15" s="14">
        <f t="shared" si="6"/>
        <v>0</v>
      </c>
      <c r="N15" s="14">
        <f t="shared" si="0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/>
      <c r="T15" s="14">
        <f t="shared" si="2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14">
        <f t="shared" si="3"/>
        <v>0</v>
      </c>
      <c r="Y15" s="14"/>
      <c r="Z15" s="14" t="str">
        <f t="shared" si="7"/>
        <v> </v>
      </c>
      <c r="AA15" s="14" t="str">
        <f t="shared" si="8"/>
        <v> </v>
      </c>
      <c r="AB15" s="14" t="str">
        <f t="shared" si="9"/>
        <v> </v>
      </c>
      <c r="AC15" s="14" t="str">
        <f t="shared" si="10"/>
        <v> </v>
      </c>
      <c r="AD15" s="19" t="str">
        <f ca="1" t="shared" si="11"/>
        <v> </v>
      </c>
    </row>
    <row r="16" spans="1:30" ht="12.75" customHeight="1">
      <c r="A16" s="3"/>
      <c r="B16" s="7"/>
      <c r="C16" s="35" t="str">
        <f>+'Target Groups'!C16</f>
        <v>  </v>
      </c>
      <c r="D16" s="32">
        <f>+'Target Groups'!D16</f>
        <v>0</v>
      </c>
      <c r="E16" s="32">
        <f>+'Target Groups'!F16</f>
        <v>0</v>
      </c>
      <c r="F16" s="33">
        <f>+'Target Groups'!J16</f>
        <v>0</v>
      </c>
      <c r="G16" s="86"/>
      <c r="H16" s="86"/>
      <c r="J16" s="31">
        <f ca="1" t="shared" si="4"/>
        <v>0</v>
      </c>
      <c r="K16" s="19">
        <f ca="1">OFFSET('Target Groups'!H16,0,$AH$5)</f>
        <v>0</v>
      </c>
      <c r="L16" s="14">
        <f t="shared" si="5"/>
        <v>0</v>
      </c>
      <c r="M16" s="14">
        <f t="shared" si="6"/>
        <v>0</v>
      </c>
      <c r="N16" s="14">
        <f t="shared" si="0"/>
        <v>0</v>
      </c>
      <c r="O16" s="14">
        <f t="shared" si="1"/>
        <v>0</v>
      </c>
      <c r="P16" s="14">
        <f t="shared" si="1"/>
        <v>0</v>
      </c>
      <c r="Q16" s="14">
        <f t="shared" si="1"/>
        <v>0</v>
      </c>
      <c r="R16" s="14">
        <f t="shared" si="1"/>
        <v>0</v>
      </c>
      <c r="S16" s="14"/>
      <c r="T16" s="14">
        <f t="shared" si="2"/>
        <v>0</v>
      </c>
      <c r="U16" s="14">
        <f t="shared" si="3"/>
        <v>0</v>
      </c>
      <c r="V16" s="14">
        <f t="shared" si="3"/>
        <v>0</v>
      </c>
      <c r="W16" s="14">
        <f t="shared" si="3"/>
        <v>0</v>
      </c>
      <c r="X16" s="14">
        <f t="shared" si="3"/>
        <v>0</v>
      </c>
      <c r="Y16" s="14"/>
      <c r="Z16" s="14" t="str">
        <f t="shared" si="7"/>
        <v> </v>
      </c>
      <c r="AA16" s="14" t="str">
        <f t="shared" si="8"/>
        <v> </v>
      </c>
      <c r="AB16" s="14" t="str">
        <f t="shared" si="9"/>
        <v> </v>
      </c>
      <c r="AC16" s="14" t="str">
        <f t="shared" si="10"/>
        <v> </v>
      </c>
      <c r="AD16" s="19" t="str">
        <f ca="1" t="shared" si="11"/>
        <v> </v>
      </c>
    </row>
    <row r="17" spans="1:30" ht="12.75" customHeight="1">
      <c r="A17" s="3"/>
      <c r="B17" s="7"/>
      <c r="C17" s="35" t="str">
        <f>+'Target Groups'!C17</f>
        <v>Healthy adults, 25 – 64 years old</v>
      </c>
      <c r="D17" s="32">
        <f>+'Target Groups'!D17</f>
        <v>0</v>
      </c>
      <c r="E17" s="32">
        <f>+'Target Groups'!F17</f>
        <v>1</v>
      </c>
      <c r="F17" s="33">
        <f>+'Target Groups'!J17</f>
        <v>2</v>
      </c>
      <c r="G17" s="86"/>
      <c r="H17" s="86"/>
      <c r="J17" s="31">
        <f ca="1" t="shared" si="4"/>
        <v>2</v>
      </c>
      <c r="K17" s="19">
        <f ca="1">OFFSET('Target Groups'!H17,0,$AH$5)</f>
        <v>1</v>
      </c>
      <c r="L17" s="14">
        <f t="shared" si="5"/>
        <v>0</v>
      </c>
      <c r="M17" s="14">
        <f t="shared" si="6"/>
        <v>0</v>
      </c>
      <c r="N17" s="14">
        <f t="shared" si="0"/>
        <v>0</v>
      </c>
      <c r="O17" s="14">
        <f t="shared" si="1"/>
        <v>0</v>
      </c>
      <c r="P17" s="14">
        <f t="shared" si="1"/>
        <v>0</v>
      </c>
      <c r="Q17" s="14">
        <f t="shared" si="1"/>
        <v>0</v>
      </c>
      <c r="R17" s="14">
        <f t="shared" si="1"/>
        <v>0</v>
      </c>
      <c r="S17" s="14"/>
      <c r="T17" s="14">
        <f t="shared" si="2"/>
        <v>0</v>
      </c>
      <c r="U17" s="14">
        <f t="shared" si="3"/>
        <v>0</v>
      </c>
      <c r="V17" s="14">
        <f t="shared" si="3"/>
        <v>0</v>
      </c>
      <c r="W17" s="14">
        <f t="shared" si="3"/>
        <v>0</v>
      </c>
      <c r="X17" s="14">
        <f t="shared" si="3"/>
        <v>0</v>
      </c>
      <c r="Y17" s="14"/>
      <c r="Z17" s="14" t="str">
        <f t="shared" si="7"/>
        <v> </v>
      </c>
      <c r="AA17" s="14" t="str">
        <f t="shared" si="8"/>
        <v> </v>
      </c>
      <c r="AB17" s="14" t="str">
        <f t="shared" si="9"/>
        <v> </v>
      </c>
      <c r="AC17" s="14" t="str">
        <f t="shared" si="10"/>
        <v> </v>
      </c>
      <c r="AD17" s="19" t="str">
        <f ca="1" t="shared" si="11"/>
        <v> </v>
      </c>
    </row>
    <row r="18" spans="1:30" ht="12.75" customHeight="1">
      <c r="A18" s="3"/>
      <c r="B18" s="7"/>
      <c r="C18" s="35" t="str">
        <f>+'Target Groups'!C18</f>
        <v>  </v>
      </c>
      <c r="D18" s="32">
        <f>+'Target Groups'!D18</f>
        <v>0</v>
      </c>
      <c r="E18" s="32">
        <f>+'Target Groups'!F18</f>
        <v>0</v>
      </c>
      <c r="F18" s="33">
        <f>+'Target Groups'!J18</f>
        <v>0</v>
      </c>
      <c r="G18" s="86"/>
      <c r="H18" s="86"/>
      <c r="J18" s="31">
        <f ca="1" t="shared" si="4"/>
        <v>0</v>
      </c>
      <c r="K18" s="19">
        <f ca="1">OFFSET('Target Groups'!H18,0,$AH$5)</f>
        <v>0</v>
      </c>
      <c r="L18" s="14">
        <f t="shared" si="5"/>
        <v>0</v>
      </c>
      <c r="M18" s="14">
        <f t="shared" si="6"/>
        <v>0</v>
      </c>
      <c r="N18" s="14">
        <f t="shared" si="0"/>
        <v>0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f t="shared" si="1"/>
        <v>0</v>
      </c>
      <c r="S18" s="14"/>
      <c r="T18" s="14">
        <f t="shared" si="2"/>
        <v>0</v>
      </c>
      <c r="U18" s="14">
        <f t="shared" si="3"/>
        <v>0</v>
      </c>
      <c r="V18" s="14">
        <f t="shared" si="3"/>
        <v>0</v>
      </c>
      <c r="W18" s="14">
        <f t="shared" si="3"/>
        <v>0</v>
      </c>
      <c r="X18" s="14">
        <f t="shared" si="3"/>
        <v>0</v>
      </c>
      <c r="Y18" s="14"/>
      <c r="Z18" s="14" t="str">
        <f t="shared" si="7"/>
        <v> </v>
      </c>
      <c r="AA18" s="14" t="str">
        <f t="shared" si="8"/>
        <v> </v>
      </c>
      <c r="AB18" s="14" t="str">
        <f t="shared" si="9"/>
        <v> </v>
      </c>
      <c r="AC18" s="14" t="str">
        <f t="shared" si="10"/>
        <v> </v>
      </c>
      <c r="AD18" s="19" t="str">
        <f ca="1" t="shared" si="11"/>
        <v> </v>
      </c>
    </row>
    <row r="19" spans="1:30" ht="12.75" customHeight="1">
      <c r="A19" s="3"/>
      <c r="B19" s="7"/>
      <c r="C19" s="35" t="str">
        <f>+'Target Groups'!C19</f>
        <v>People aged 65 and older</v>
      </c>
      <c r="D19" s="32">
        <f>+'Target Groups'!D19</f>
        <v>0</v>
      </c>
      <c r="E19" s="32">
        <f>+'Target Groups'!F19</f>
        <v>1</v>
      </c>
      <c r="F19" s="33">
        <f>+'Target Groups'!J19</f>
        <v>3</v>
      </c>
      <c r="G19" s="86"/>
      <c r="H19" s="86"/>
      <c r="J19" s="31">
        <f ca="1" t="shared" si="4"/>
        <v>3</v>
      </c>
      <c r="K19" s="19">
        <f ca="1">OFFSET('Target Groups'!H19,0,$AH$5)</f>
        <v>1</v>
      </c>
      <c r="L19" s="14">
        <f t="shared" si="5"/>
        <v>0</v>
      </c>
      <c r="M19" s="14">
        <f t="shared" si="6"/>
        <v>0</v>
      </c>
      <c r="N19" s="14">
        <f t="shared" si="0"/>
        <v>0</v>
      </c>
      <c r="O19" s="14">
        <f t="shared" si="1"/>
        <v>0</v>
      </c>
      <c r="P19" s="14">
        <f t="shared" si="1"/>
        <v>0</v>
      </c>
      <c r="Q19" s="14">
        <f t="shared" si="1"/>
        <v>0</v>
      </c>
      <c r="R19" s="14">
        <f t="shared" si="1"/>
        <v>0</v>
      </c>
      <c r="S19" s="14"/>
      <c r="T19" s="14">
        <f t="shared" si="2"/>
        <v>0</v>
      </c>
      <c r="U19" s="14">
        <f t="shared" si="3"/>
        <v>0</v>
      </c>
      <c r="V19" s="14">
        <f t="shared" si="3"/>
        <v>0</v>
      </c>
      <c r="W19" s="14">
        <f t="shared" si="3"/>
        <v>0</v>
      </c>
      <c r="X19" s="14">
        <f t="shared" si="3"/>
        <v>0</v>
      </c>
      <c r="Y19" s="14"/>
      <c r="Z19" s="14" t="str">
        <f t="shared" si="7"/>
        <v> </v>
      </c>
      <c r="AA19" s="14" t="str">
        <f t="shared" si="8"/>
        <v> </v>
      </c>
      <c r="AB19" s="14" t="str">
        <f t="shared" si="9"/>
        <v> </v>
      </c>
      <c r="AC19" s="14" t="str">
        <f t="shared" si="10"/>
        <v> </v>
      </c>
      <c r="AD19" s="19" t="str">
        <f ca="1" t="shared" si="11"/>
        <v> </v>
      </c>
    </row>
    <row r="20" spans="1:30" ht="12.75" customHeight="1">
      <c r="A20" s="3"/>
      <c r="B20" s="37"/>
      <c r="C20" s="35" t="str">
        <f>+'Target Groups'!C20</f>
        <v>  </v>
      </c>
      <c r="D20" s="32">
        <f>+'Target Groups'!D20</f>
        <v>0</v>
      </c>
      <c r="E20" s="32">
        <f>+'Target Groups'!F20</f>
        <v>0</v>
      </c>
      <c r="F20" s="33">
        <f>+'Target Groups'!J20</f>
        <v>0</v>
      </c>
      <c r="G20" s="86"/>
      <c r="H20" s="86"/>
      <c r="J20" s="31">
        <f ca="1" t="shared" si="4"/>
        <v>0</v>
      </c>
      <c r="K20" s="19">
        <f ca="1">OFFSET('Target Groups'!H20,0,$AH$5)</f>
        <v>0</v>
      </c>
      <c r="L20" s="14">
        <f t="shared" si="5"/>
        <v>0</v>
      </c>
      <c r="M20" s="14">
        <f t="shared" si="6"/>
        <v>0</v>
      </c>
      <c r="N20" s="14">
        <f t="shared" si="0"/>
        <v>0</v>
      </c>
      <c r="O20" s="14">
        <f t="shared" si="1"/>
        <v>0</v>
      </c>
      <c r="P20" s="14">
        <f t="shared" si="1"/>
        <v>0</v>
      </c>
      <c r="Q20" s="14">
        <f t="shared" si="1"/>
        <v>0</v>
      </c>
      <c r="R20" s="14">
        <f t="shared" si="1"/>
        <v>0</v>
      </c>
      <c r="S20" s="14"/>
      <c r="T20" s="14">
        <f t="shared" si="2"/>
        <v>0</v>
      </c>
      <c r="U20" s="14">
        <f t="shared" si="3"/>
        <v>0</v>
      </c>
      <c r="V20" s="14">
        <f t="shared" si="3"/>
        <v>0</v>
      </c>
      <c r="W20" s="14">
        <f t="shared" si="3"/>
        <v>0</v>
      </c>
      <c r="X20" s="14">
        <f t="shared" si="3"/>
        <v>0</v>
      </c>
      <c r="Y20" s="14"/>
      <c r="Z20" s="14" t="str">
        <f t="shared" si="7"/>
        <v> </v>
      </c>
      <c r="AA20" s="14" t="str">
        <f t="shared" si="8"/>
        <v> </v>
      </c>
      <c r="AB20" s="14" t="str">
        <f t="shared" si="9"/>
        <v> </v>
      </c>
      <c r="AC20" s="14" t="str">
        <f t="shared" si="10"/>
        <v> </v>
      </c>
      <c r="AD20" s="19" t="str">
        <f ca="1" t="shared" si="11"/>
        <v> </v>
      </c>
    </row>
    <row r="21" spans="1:30" ht="12.75" customHeight="1">
      <c r="A21" s="3"/>
      <c r="B21" s="37"/>
      <c r="C21" s="35" t="str">
        <f>+'Target Groups'!C21</f>
        <v>  </v>
      </c>
      <c r="D21" s="32">
        <f>+'Target Groups'!D21</f>
        <v>0</v>
      </c>
      <c r="E21" s="32">
        <f>+'Target Groups'!F21</f>
        <v>0</v>
      </c>
      <c r="F21" s="33">
        <f>+'Target Groups'!J21</f>
        <v>0</v>
      </c>
      <c r="G21" s="86"/>
      <c r="H21" s="86"/>
      <c r="J21" s="31">
        <f ca="1" t="shared" si="4"/>
        <v>0</v>
      </c>
      <c r="K21" s="19">
        <f ca="1">OFFSET('Target Groups'!H21,0,$AH$5)</f>
        <v>0</v>
      </c>
      <c r="L21" s="14">
        <f t="shared" si="5"/>
        <v>0</v>
      </c>
      <c r="M21" s="14">
        <f t="shared" si="6"/>
        <v>0</v>
      </c>
      <c r="N21" s="14">
        <f t="shared" si="0"/>
        <v>0</v>
      </c>
      <c r="O21" s="14">
        <f t="shared" si="1"/>
        <v>0</v>
      </c>
      <c r="P21" s="14">
        <f t="shared" si="1"/>
        <v>0</v>
      </c>
      <c r="Q21" s="14">
        <f t="shared" si="1"/>
        <v>0</v>
      </c>
      <c r="R21" s="14">
        <f t="shared" si="1"/>
        <v>0</v>
      </c>
      <c r="S21" s="14"/>
      <c r="T21" s="14">
        <f t="shared" si="2"/>
        <v>0</v>
      </c>
      <c r="U21" s="14">
        <f t="shared" si="3"/>
        <v>0</v>
      </c>
      <c r="V21" s="14">
        <f t="shared" si="3"/>
        <v>0</v>
      </c>
      <c r="W21" s="14">
        <f t="shared" si="3"/>
        <v>0</v>
      </c>
      <c r="X21" s="14">
        <f t="shared" si="3"/>
        <v>0</v>
      </c>
      <c r="Y21" s="14"/>
      <c r="Z21" s="14" t="str">
        <f t="shared" si="7"/>
        <v> </v>
      </c>
      <c r="AA21" s="14" t="str">
        <f t="shared" si="8"/>
        <v> </v>
      </c>
      <c r="AB21" s="14" t="str">
        <f t="shared" si="9"/>
        <v> </v>
      </c>
      <c r="AC21" s="14" t="str">
        <f t="shared" si="10"/>
        <v> </v>
      </c>
      <c r="AD21" s="19" t="str">
        <f ca="1" t="shared" si="11"/>
        <v> </v>
      </c>
    </row>
    <row r="22" spans="1:30" ht="12.75" customHeight="1">
      <c r="A22" s="3"/>
      <c r="B22" s="6"/>
      <c r="C22" s="35" t="str">
        <f>+'Target Groups'!C22</f>
        <v>  </v>
      </c>
      <c r="D22" s="32">
        <f>+'Target Groups'!D22</f>
        <v>0</v>
      </c>
      <c r="E22" s="32">
        <f>+'Target Groups'!F22</f>
        <v>0</v>
      </c>
      <c r="F22" s="33">
        <f>+'Target Groups'!J22</f>
        <v>0</v>
      </c>
      <c r="G22" s="86"/>
      <c r="H22" s="86"/>
      <c r="J22" s="31">
        <f ca="1" t="shared" si="4"/>
        <v>0</v>
      </c>
      <c r="K22" s="19">
        <f ca="1">OFFSET('Target Groups'!H22,0,$AH$5)</f>
        <v>0</v>
      </c>
      <c r="L22" s="14">
        <f t="shared" si="5"/>
        <v>0</v>
      </c>
      <c r="M22" s="14">
        <f t="shared" si="6"/>
        <v>0</v>
      </c>
      <c r="N22" s="14">
        <f t="shared" si="0"/>
        <v>0</v>
      </c>
      <c r="O22" s="14">
        <f t="shared" si="1"/>
        <v>0</v>
      </c>
      <c r="P22" s="14">
        <f t="shared" si="1"/>
        <v>0</v>
      </c>
      <c r="Q22" s="14">
        <f t="shared" si="1"/>
        <v>0</v>
      </c>
      <c r="R22" s="14">
        <f t="shared" si="1"/>
        <v>0</v>
      </c>
      <c r="S22" s="14"/>
      <c r="T22" s="14">
        <f t="shared" si="2"/>
        <v>0</v>
      </c>
      <c r="U22" s="14">
        <f t="shared" si="3"/>
        <v>0</v>
      </c>
      <c r="V22" s="14">
        <f t="shared" si="3"/>
        <v>0</v>
      </c>
      <c r="W22" s="14">
        <f t="shared" si="3"/>
        <v>0</v>
      </c>
      <c r="X22" s="14">
        <f t="shared" si="3"/>
        <v>0</v>
      </c>
      <c r="Y22" s="14"/>
      <c r="Z22" s="14" t="str">
        <f t="shared" si="7"/>
        <v> </v>
      </c>
      <c r="AA22" s="14" t="str">
        <f t="shared" si="8"/>
        <v> </v>
      </c>
      <c r="AB22" s="14" t="str">
        <f t="shared" si="9"/>
        <v> </v>
      </c>
      <c r="AC22" s="14" t="str">
        <f t="shared" si="10"/>
        <v> </v>
      </c>
      <c r="AD22" s="19" t="str">
        <f ca="1" t="shared" si="11"/>
        <v> </v>
      </c>
    </row>
    <row r="23" spans="1:30" ht="12.75" customHeight="1">
      <c r="A23" s="3"/>
      <c r="B23" s="7"/>
      <c r="C23" s="35" t="str">
        <f>+'Target Groups'!C23</f>
        <v>  </v>
      </c>
      <c r="D23" s="32">
        <f>+'Target Groups'!D23</f>
        <v>0</v>
      </c>
      <c r="E23" s="32">
        <f>+'Target Groups'!F23</f>
        <v>0</v>
      </c>
      <c r="F23" s="33">
        <f>+'Target Groups'!J23</f>
        <v>0</v>
      </c>
      <c r="G23" s="86"/>
      <c r="H23" s="86"/>
      <c r="J23" s="31">
        <f ca="1" t="shared" si="4"/>
        <v>0</v>
      </c>
      <c r="K23" s="19">
        <f ca="1">OFFSET('Target Groups'!H23,0,$AH$5)</f>
        <v>0</v>
      </c>
      <c r="L23" s="14">
        <f t="shared" si="5"/>
        <v>0</v>
      </c>
      <c r="M23" s="14">
        <f t="shared" si="6"/>
        <v>0</v>
      </c>
      <c r="N23" s="14">
        <f t="shared" si="0"/>
        <v>0</v>
      </c>
      <c r="O23" s="14">
        <f t="shared" si="1"/>
        <v>0</v>
      </c>
      <c r="P23" s="14">
        <f t="shared" si="1"/>
        <v>0</v>
      </c>
      <c r="Q23" s="14">
        <f t="shared" si="1"/>
        <v>0</v>
      </c>
      <c r="R23" s="14">
        <f t="shared" si="1"/>
        <v>0</v>
      </c>
      <c r="S23" s="14"/>
      <c r="T23" s="14">
        <f t="shared" si="2"/>
        <v>0</v>
      </c>
      <c r="U23" s="14">
        <f t="shared" si="3"/>
        <v>0</v>
      </c>
      <c r="V23" s="14">
        <f t="shared" si="3"/>
        <v>0</v>
      </c>
      <c r="W23" s="14">
        <f t="shared" si="3"/>
        <v>0</v>
      </c>
      <c r="X23" s="14">
        <f t="shared" si="3"/>
        <v>0</v>
      </c>
      <c r="Y23" s="14"/>
      <c r="Z23" s="14" t="str">
        <f t="shared" si="7"/>
        <v> </v>
      </c>
      <c r="AA23" s="14" t="str">
        <f t="shared" si="8"/>
        <v> </v>
      </c>
      <c r="AB23" s="14" t="str">
        <f t="shared" si="9"/>
        <v> </v>
      </c>
      <c r="AC23" s="14" t="str">
        <f t="shared" si="10"/>
        <v> </v>
      </c>
      <c r="AD23" s="19" t="str">
        <f ca="1" t="shared" si="11"/>
        <v> </v>
      </c>
    </row>
    <row r="24" spans="1:30" ht="12.75" customHeight="1">
      <c r="A24" s="3"/>
      <c r="B24" s="7"/>
      <c r="C24" s="35" t="str">
        <f>+'Target Groups'!C24</f>
        <v>  </v>
      </c>
      <c r="D24" s="32">
        <f>+'Target Groups'!D24</f>
        <v>0</v>
      </c>
      <c r="E24" s="32">
        <f>+'Target Groups'!F24</f>
        <v>0</v>
      </c>
      <c r="F24" s="33">
        <f>+'Target Groups'!J24</f>
        <v>0</v>
      </c>
      <c r="G24" s="86"/>
      <c r="H24" s="86"/>
      <c r="J24" s="31">
        <f ca="1" t="shared" si="4"/>
        <v>0</v>
      </c>
      <c r="K24" s="19">
        <f ca="1">OFFSET('Target Groups'!H24,0,$AH$5)</f>
        <v>0</v>
      </c>
      <c r="L24" s="14">
        <f t="shared" si="5"/>
        <v>0</v>
      </c>
      <c r="M24" s="14">
        <f t="shared" si="6"/>
        <v>0</v>
      </c>
      <c r="N24" s="14">
        <f t="shared" si="0"/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/>
      <c r="T24" s="14">
        <f t="shared" si="2"/>
        <v>0</v>
      </c>
      <c r="U24" s="14">
        <f t="shared" si="3"/>
        <v>0</v>
      </c>
      <c r="V24" s="14">
        <f t="shared" si="3"/>
        <v>0</v>
      </c>
      <c r="W24" s="14">
        <f t="shared" si="3"/>
        <v>0</v>
      </c>
      <c r="X24" s="14">
        <f t="shared" si="3"/>
        <v>0</v>
      </c>
      <c r="Y24" s="14"/>
      <c r="Z24" s="14" t="str">
        <f t="shared" si="7"/>
        <v> </v>
      </c>
      <c r="AA24" s="14" t="str">
        <f t="shared" si="8"/>
        <v> </v>
      </c>
      <c r="AB24" s="14" t="str">
        <f t="shared" si="9"/>
        <v> </v>
      </c>
      <c r="AC24" s="14" t="str">
        <f t="shared" si="10"/>
        <v> </v>
      </c>
      <c r="AD24" s="19" t="str">
        <f ca="1" t="shared" si="11"/>
        <v> </v>
      </c>
    </row>
    <row r="25" spans="1:30" ht="12.75" customHeight="1">
      <c r="A25" s="3"/>
      <c r="B25" s="7"/>
      <c r="C25" s="35" t="str">
        <f>+'Target Groups'!C25</f>
        <v>  </v>
      </c>
      <c r="D25" s="32">
        <f>+'Target Groups'!D25</f>
        <v>0</v>
      </c>
      <c r="E25" s="32">
        <f>+'Target Groups'!F25</f>
        <v>0</v>
      </c>
      <c r="F25" s="33">
        <f>+'Target Groups'!J25</f>
        <v>0</v>
      </c>
      <c r="G25" s="86"/>
      <c r="H25" s="86"/>
      <c r="J25" s="31">
        <f ca="1" t="shared" si="4"/>
        <v>0</v>
      </c>
      <c r="K25" s="19">
        <f ca="1">OFFSET('Target Groups'!H25,0,$AH$5)</f>
        <v>0</v>
      </c>
      <c r="L25" s="14">
        <f t="shared" si="5"/>
        <v>0</v>
      </c>
      <c r="M25" s="14">
        <f t="shared" si="6"/>
        <v>0</v>
      </c>
      <c r="N25" s="14">
        <f t="shared" si="0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1"/>
        <v>0</v>
      </c>
      <c r="S25" s="14"/>
      <c r="T25" s="14">
        <f t="shared" si="2"/>
        <v>0</v>
      </c>
      <c r="U25" s="14">
        <f t="shared" si="3"/>
        <v>0</v>
      </c>
      <c r="V25" s="14">
        <f t="shared" si="3"/>
        <v>0</v>
      </c>
      <c r="W25" s="14">
        <f t="shared" si="3"/>
        <v>0</v>
      </c>
      <c r="X25" s="14">
        <f t="shared" si="3"/>
        <v>0</v>
      </c>
      <c r="Y25" s="14"/>
      <c r="Z25" s="14" t="str">
        <f t="shared" si="7"/>
        <v> </v>
      </c>
      <c r="AA25" s="14" t="str">
        <f t="shared" si="8"/>
        <v> </v>
      </c>
      <c r="AB25" s="14" t="str">
        <f t="shared" si="9"/>
        <v> </v>
      </c>
      <c r="AC25" s="14" t="str">
        <f t="shared" si="10"/>
        <v> </v>
      </c>
      <c r="AD25" s="19" t="str">
        <f ca="1" t="shared" si="11"/>
        <v> </v>
      </c>
    </row>
    <row r="26" spans="1:30" ht="12.75" customHeight="1">
      <c r="A26" s="3"/>
      <c r="B26" s="7"/>
      <c r="C26" s="35" t="str">
        <f>+'Target Groups'!C26</f>
        <v>  </v>
      </c>
      <c r="D26" s="32">
        <f>+'Target Groups'!D26</f>
        <v>0</v>
      </c>
      <c r="E26" s="32">
        <f>+'Target Groups'!F26</f>
        <v>0</v>
      </c>
      <c r="F26" s="33">
        <f>+'Target Groups'!J26</f>
        <v>0</v>
      </c>
      <c r="G26" s="86"/>
      <c r="H26" s="86"/>
      <c r="J26" s="31">
        <f ca="1" t="shared" si="4"/>
        <v>0</v>
      </c>
      <c r="K26" s="19">
        <f ca="1">OFFSET('Target Groups'!H26,0,$AH$5)</f>
        <v>0</v>
      </c>
      <c r="L26" s="14">
        <f t="shared" si="5"/>
        <v>0</v>
      </c>
      <c r="M26" s="14">
        <f t="shared" si="6"/>
        <v>0</v>
      </c>
      <c r="N26" s="14">
        <f aca="true" t="shared" si="12" ref="N26:R41">IF($J26=N$7,$M26,0)</f>
        <v>0</v>
      </c>
      <c r="O26" s="14">
        <f t="shared" si="1"/>
        <v>0</v>
      </c>
      <c r="P26" s="14">
        <f t="shared" si="1"/>
        <v>0</v>
      </c>
      <c r="Q26" s="14">
        <f t="shared" si="1"/>
        <v>0</v>
      </c>
      <c r="R26" s="14">
        <f t="shared" si="1"/>
        <v>0</v>
      </c>
      <c r="S26" s="14"/>
      <c r="T26" s="14">
        <f aca="true" t="shared" si="13" ref="T26:X41">IF($J26=T$7,$L26,0)</f>
        <v>0</v>
      </c>
      <c r="U26" s="14">
        <f t="shared" si="3"/>
        <v>0</v>
      </c>
      <c r="V26" s="14">
        <f t="shared" si="3"/>
        <v>0</v>
      </c>
      <c r="W26" s="14">
        <f t="shared" si="3"/>
        <v>0</v>
      </c>
      <c r="X26" s="14">
        <f t="shared" si="3"/>
        <v>0</v>
      </c>
      <c r="Y26" s="14"/>
      <c r="Z26" s="14" t="str">
        <f t="shared" si="7"/>
        <v> </v>
      </c>
      <c r="AA26" s="14" t="str">
        <f t="shared" si="8"/>
        <v> </v>
      </c>
      <c r="AB26" s="14" t="str">
        <f t="shared" si="9"/>
        <v> </v>
      </c>
      <c r="AC26" s="14" t="str">
        <f t="shared" si="10"/>
        <v> </v>
      </c>
      <c r="AD26" s="19" t="str">
        <f ca="1" t="shared" si="11"/>
        <v> </v>
      </c>
    </row>
    <row r="27" spans="1:30" ht="12.75" customHeight="1">
      <c r="A27" s="3"/>
      <c r="B27" s="7"/>
      <c r="C27" s="35" t="str">
        <f>+'Target Groups'!C27</f>
        <v>  </v>
      </c>
      <c r="D27" s="32">
        <f>+'Target Groups'!D27</f>
        <v>0</v>
      </c>
      <c r="E27" s="32">
        <f>+'Target Groups'!F27</f>
        <v>0</v>
      </c>
      <c r="F27" s="33">
        <f>+'Target Groups'!J27</f>
        <v>0</v>
      </c>
      <c r="G27" s="86"/>
      <c r="H27" s="86"/>
      <c r="J27" s="31">
        <f ca="1" t="shared" si="4"/>
        <v>0</v>
      </c>
      <c r="K27" s="19">
        <f ca="1">OFFSET('Target Groups'!H27,0,$AH$5)</f>
        <v>0</v>
      </c>
      <c r="L27" s="14">
        <f t="shared" si="5"/>
        <v>0</v>
      </c>
      <c r="M27" s="14">
        <f t="shared" si="6"/>
        <v>0</v>
      </c>
      <c r="N27" s="14">
        <f t="shared" si="12"/>
        <v>0</v>
      </c>
      <c r="O27" s="14">
        <f t="shared" si="1"/>
        <v>0</v>
      </c>
      <c r="P27" s="14">
        <f t="shared" si="1"/>
        <v>0</v>
      </c>
      <c r="Q27" s="14">
        <f t="shared" si="1"/>
        <v>0</v>
      </c>
      <c r="R27" s="14">
        <f t="shared" si="1"/>
        <v>0</v>
      </c>
      <c r="S27" s="14"/>
      <c r="T27" s="14">
        <f t="shared" si="13"/>
        <v>0</v>
      </c>
      <c r="U27" s="14">
        <f t="shared" si="3"/>
        <v>0</v>
      </c>
      <c r="V27" s="14">
        <f t="shared" si="3"/>
        <v>0</v>
      </c>
      <c r="W27" s="14">
        <f t="shared" si="3"/>
        <v>0</v>
      </c>
      <c r="X27" s="14">
        <f t="shared" si="3"/>
        <v>0</v>
      </c>
      <c r="Y27" s="14"/>
      <c r="Z27" s="14" t="str">
        <f t="shared" si="7"/>
        <v> </v>
      </c>
      <c r="AA27" s="14" t="str">
        <f t="shared" si="8"/>
        <v> </v>
      </c>
      <c r="AB27" s="14" t="str">
        <f t="shared" si="9"/>
        <v> </v>
      </c>
      <c r="AC27" s="14" t="str">
        <f t="shared" si="10"/>
        <v> </v>
      </c>
      <c r="AD27" s="19" t="str">
        <f ca="1" t="shared" si="11"/>
        <v> </v>
      </c>
    </row>
    <row r="28" spans="1:30" ht="12.75" customHeight="1">
      <c r="A28" s="3"/>
      <c r="B28" s="7"/>
      <c r="C28" s="35" t="str">
        <f>+'Target Groups'!C28</f>
        <v>  </v>
      </c>
      <c r="D28" s="32">
        <f>+'Target Groups'!D28</f>
        <v>0</v>
      </c>
      <c r="E28" s="32">
        <f>+'Target Groups'!F28</f>
        <v>0</v>
      </c>
      <c r="F28" s="33">
        <f>+'Target Groups'!J28</f>
        <v>0</v>
      </c>
      <c r="G28" s="86"/>
      <c r="H28" s="86"/>
      <c r="J28" s="31">
        <f ca="1" t="shared" si="4"/>
        <v>0</v>
      </c>
      <c r="K28" s="19">
        <f ca="1">OFFSET('Target Groups'!H28,0,$AH$5)</f>
        <v>0</v>
      </c>
      <c r="L28" s="14">
        <f t="shared" si="5"/>
        <v>0</v>
      </c>
      <c r="M28" s="14">
        <f t="shared" si="6"/>
        <v>0</v>
      </c>
      <c r="N28" s="14">
        <f t="shared" si="12"/>
        <v>0</v>
      </c>
      <c r="O28" s="14">
        <f t="shared" si="1"/>
        <v>0</v>
      </c>
      <c r="P28" s="14">
        <f t="shared" si="1"/>
        <v>0</v>
      </c>
      <c r="Q28" s="14">
        <f t="shared" si="1"/>
        <v>0</v>
      </c>
      <c r="R28" s="14">
        <f t="shared" si="1"/>
        <v>0</v>
      </c>
      <c r="S28" s="14"/>
      <c r="T28" s="14">
        <f t="shared" si="13"/>
        <v>0</v>
      </c>
      <c r="U28" s="14">
        <f t="shared" si="3"/>
        <v>0</v>
      </c>
      <c r="V28" s="14">
        <f t="shared" si="3"/>
        <v>0</v>
      </c>
      <c r="W28" s="14">
        <f t="shared" si="3"/>
        <v>0</v>
      </c>
      <c r="X28" s="14">
        <f t="shared" si="3"/>
        <v>0</v>
      </c>
      <c r="Y28" s="14"/>
      <c r="Z28" s="14" t="str">
        <f t="shared" si="7"/>
        <v> </v>
      </c>
      <c r="AA28" s="14" t="str">
        <f t="shared" si="8"/>
        <v> </v>
      </c>
      <c r="AB28" s="14" t="str">
        <f t="shared" si="9"/>
        <v> </v>
      </c>
      <c r="AC28" s="14" t="str">
        <f t="shared" si="10"/>
        <v> </v>
      </c>
      <c r="AD28" s="19" t="str">
        <f ca="1" t="shared" si="11"/>
        <v> </v>
      </c>
    </row>
    <row r="29" spans="1:30" ht="12.75" customHeight="1">
      <c r="A29" s="3"/>
      <c r="B29" s="7"/>
      <c r="C29" s="35" t="str">
        <f>+'Target Groups'!C29</f>
        <v>  </v>
      </c>
      <c r="D29" s="32">
        <f>+'Target Groups'!D29</f>
        <v>0</v>
      </c>
      <c r="E29" s="32">
        <f>+'Target Groups'!F29</f>
        <v>0</v>
      </c>
      <c r="F29" s="33">
        <f>+'Target Groups'!J29</f>
        <v>0</v>
      </c>
      <c r="G29" s="86"/>
      <c r="H29" s="86"/>
      <c r="J29" s="31">
        <f ca="1" t="shared" si="4"/>
        <v>0</v>
      </c>
      <c r="K29" s="19">
        <f ca="1">OFFSET('Target Groups'!H29,0,$AH$5)</f>
        <v>0</v>
      </c>
      <c r="L29" s="14">
        <f t="shared" si="5"/>
        <v>0</v>
      </c>
      <c r="M29" s="14">
        <f t="shared" si="6"/>
        <v>0</v>
      </c>
      <c r="N29" s="14">
        <f t="shared" si="12"/>
        <v>0</v>
      </c>
      <c r="O29" s="14">
        <f t="shared" si="12"/>
        <v>0</v>
      </c>
      <c r="P29" s="14">
        <f t="shared" si="12"/>
        <v>0</v>
      </c>
      <c r="Q29" s="14">
        <f t="shared" si="12"/>
        <v>0</v>
      </c>
      <c r="R29" s="14">
        <f t="shared" si="12"/>
        <v>0</v>
      </c>
      <c r="S29" s="14"/>
      <c r="T29" s="14">
        <f t="shared" si="13"/>
        <v>0</v>
      </c>
      <c r="U29" s="14">
        <f t="shared" si="13"/>
        <v>0</v>
      </c>
      <c r="V29" s="14">
        <f t="shared" si="13"/>
        <v>0</v>
      </c>
      <c r="W29" s="14">
        <f t="shared" si="13"/>
        <v>0</v>
      </c>
      <c r="X29" s="14">
        <f t="shared" si="13"/>
        <v>0</v>
      </c>
      <c r="Y29" s="14"/>
      <c r="Z29" s="14" t="str">
        <f t="shared" si="7"/>
        <v> </v>
      </c>
      <c r="AA29" s="14" t="str">
        <f t="shared" si="8"/>
        <v> </v>
      </c>
      <c r="AB29" s="14" t="str">
        <f t="shared" si="9"/>
        <v> </v>
      </c>
      <c r="AC29" s="14" t="str">
        <f t="shared" si="10"/>
        <v> </v>
      </c>
      <c r="AD29" s="19" t="str">
        <f ca="1" t="shared" si="11"/>
        <v> </v>
      </c>
    </row>
    <row r="30" spans="1:30" ht="12.75" customHeight="1">
      <c r="A30" s="3"/>
      <c r="B30" s="7"/>
      <c r="C30" s="35" t="str">
        <f>+'Target Groups'!C30</f>
        <v>  </v>
      </c>
      <c r="D30" s="32">
        <f>+'Target Groups'!D30</f>
        <v>0</v>
      </c>
      <c r="E30" s="32">
        <f>+'Target Groups'!F30</f>
        <v>0</v>
      </c>
      <c r="F30" s="33">
        <f>+'Target Groups'!J30</f>
        <v>0</v>
      </c>
      <c r="G30" s="86"/>
      <c r="H30" s="86"/>
      <c r="J30" s="31">
        <f ca="1" t="shared" si="4"/>
        <v>0</v>
      </c>
      <c r="K30" s="19">
        <f ca="1">OFFSET('Target Groups'!H30,0,$AH$5)</f>
        <v>0</v>
      </c>
      <c r="L30" s="14">
        <f t="shared" si="5"/>
        <v>0</v>
      </c>
      <c r="M30" s="14">
        <f t="shared" si="6"/>
        <v>0</v>
      </c>
      <c r="N30" s="14">
        <f t="shared" si="12"/>
        <v>0</v>
      </c>
      <c r="O30" s="14">
        <f t="shared" si="12"/>
        <v>0</v>
      </c>
      <c r="P30" s="14">
        <f t="shared" si="12"/>
        <v>0</v>
      </c>
      <c r="Q30" s="14">
        <f t="shared" si="12"/>
        <v>0</v>
      </c>
      <c r="R30" s="14">
        <f t="shared" si="12"/>
        <v>0</v>
      </c>
      <c r="S30" s="14"/>
      <c r="T30" s="14">
        <f t="shared" si="13"/>
        <v>0</v>
      </c>
      <c r="U30" s="14">
        <f t="shared" si="13"/>
        <v>0</v>
      </c>
      <c r="V30" s="14">
        <f t="shared" si="13"/>
        <v>0</v>
      </c>
      <c r="W30" s="14">
        <f t="shared" si="13"/>
        <v>0</v>
      </c>
      <c r="X30" s="14">
        <f t="shared" si="13"/>
        <v>0</v>
      </c>
      <c r="Y30" s="14"/>
      <c r="Z30" s="14" t="str">
        <f t="shared" si="7"/>
        <v> </v>
      </c>
      <c r="AA30" s="14" t="str">
        <f t="shared" si="8"/>
        <v> </v>
      </c>
      <c r="AB30" s="14" t="str">
        <f t="shared" si="9"/>
        <v> </v>
      </c>
      <c r="AC30" s="14" t="str">
        <f t="shared" si="10"/>
        <v> </v>
      </c>
      <c r="AD30" s="19" t="str">
        <f ca="1" t="shared" si="11"/>
        <v> </v>
      </c>
    </row>
    <row r="31" spans="1:30" ht="12.75" customHeight="1">
      <c r="A31" s="3"/>
      <c r="B31" s="7"/>
      <c r="C31" s="35" t="str">
        <f>+'Target Groups'!C31</f>
        <v>  </v>
      </c>
      <c r="D31" s="32">
        <f>+'Target Groups'!D31</f>
        <v>0</v>
      </c>
      <c r="E31" s="32">
        <f>+'Target Groups'!F31</f>
        <v>0</v>
      </c>
      <c r="F31" s="33">
        <f>+'Target Groups'!J31</f>
        <v>0</v>
      </c>
      <c r="G31" s="86"/>
      <c r="H31" s="86"/>
      <c r="J31" s="31">
        <f ca="1" t="shared" si="4"/>
        <v>0</v>
      </c>
      <c r="K31" s="19">
        <f ca="1">OFFSET('Target Groups'!H31,0,$AH$5)</f>
        <v>0</v>
      </c>
      <c r="L31" s="14">
        <f t="shared" si="5"/>
        <v>0</v>
      </c>
      <c r="M31" s="14">
        <f t="shared" si="6"/>
        <v>0</v>
      </c>
      <c r="N31" s="14">
        <f t="shared" si="12"/>
        <v>0</v>
      </c>
      <c r="O31" s="14">
        <f t="shared" si="12"/>
        <v>0</v>
      </c>
      <c r="P31" s="14">
        <f t="shared" si="12"/>
        <v>0</v>
      </c>
      <c r="Q31" s="14">
        <f t="shared" si="12"/>
        <v>0</v>
      </c>
      <c r="R31" s="14">
        <f t="shared" si="12"/>
        <v>0</v>
      </c>
      <c r="S31" s="14"/>
      <c r="T31" s="14">
        <f t="shared" si="13"/>
        <v>0</v>
      </c>
      <c r="U31" s="14">
        <f t="shared" si="13"/>
        <v>0</v>
      </c>
      <c r="V31" s="14">
        <f t="shared" si="13"/>
        <v>0</v>
      </c>
      <c r="W31" s="14">
        <f t="shared" si="13"/>
        <v>0</v>
      </c>
      <c r="X31" s="14">
        <f t="shared" si="13"/>
        <v>0</v>
      </c>
      <c r="Y31" s="14"/>
      <c r="Z31" s="14" t="str">
        <f t="shared" si="7"/>
        <v> </v>
      </c>
      <c r="AA31" s="14" t="str">
        <f t="shared" si="8"/>
        <v> </v>
      </c>
      <c r="AB31" s="14" t="str">
        <f t="shared" si="9"/>
        <v> </v>
      </c>
      <c r="AC31" s="14" t="str">
        <f t="shared" si="10"/>
        <v> </v>
      </c>
      <c r="AD31" s="19" t="str">
        <f ca="1" t="shared" si="11"/>
        <v> </v>
      </c>
    </row>
    <row r="32" spans="1:30" ht="12.75" customHeight="1">
      <c r="A32" s="3"/>
      <c r="B32" s="7"/>
      <c r="C32" s="35" t="str">
        <f>+'Target Groups'!C32</f>
        <v>  </v>
      </c>
      <c r="D32" s="32">
        <f>+'Target Groups'!D32</f>
        <v>0</v>
      </c>
      <c r="E32" s="32">
        <f>+'Target Groups'!F32</f>
        <v>0</v>
      </c>
      <c r="F32" s="33">
        <f>+'Target Groups'!J32</f>
        <v>0</v>
      </c>
      <c r="G32" s="86"/>
      <c r="H32" s="86"/>
      <c r="J32" s="31">
        <f ca="1" t="shared" si="4"/>
        <v>0</v>
      </c>
      <c r="K32" s="19">
        <f ca="1">OFFSET('Target Groups'!H32,0,$AH$5)</f>
        <v>0</v>
      </c>
      <c r="L32" s="14">
        <f t="shared" si="5"/>
        <v>0</v>
      </c>
      <c r="M32" s="14">
        <f t="shared" si="6"/>
        <v>0</v>
      </c>
      <c r="N32" s="14">
        <f t="shared" si="12"/>
        <v>0</v>
      </c>
      <c r="O32" s="14">
        <f t="shared" si="12"/>
        <v>0</v>
      </c>
      <c r="P32" s="14">
        <f t="shared" si="12"/>
        <v>0</v>
      </c>
      <c r="Q32" s="14">
        <f t="shared" si="12"/>
        <v>0</v>
      </c>
      <c r="R32" s="14">
        <f t="shared" si="12"/>
        <v>0</v>
      </c>
      <c r="S32" s="14"/>
      <c r="T32" s="14">
        <f t="shared" si="13"/>
        <v>0</v>
      </c>
      <c r="U32" s="14">
        <f t="shared" si="13"/>
        <v>0</v>
      </c>
      <c r="V32" s="14">
        <f t="shared" si="13"/>
        <v>0</v>
      </c>
      <c r="W32" s="14">
        <f t="shared" si="13"/>
        <v>0</v>
      </c>
      <c r="X32" s="14">
        <f t="shared" si="13"/>
        <v>0</v>
      </c>
      <c r="Y32" s="14"/>
      <c r="Z32" s="14" t="str">
        <f t="shared" si="7"/>
        <v> </v>
      </c>
      <c r="AA32" s="14" t="str">
        <f t="shared" si="8"/>
        <v> </v>
      </c>
      <c r="AB32" s="14" t="str">
        <f t="shared" si="9"/>
        <v> </v>
      </c>
      <c r="AC32" s="14" t="str">
        <f t="shared" si="10"/>
        <v> </v>
      </c>
      <c r="AD32" s="19" t="str">
        <f ca="1" t="shared" si="11"/>
        <v> </v>
      </c>
    </row>
    <row r="33" spans="1:30" ht="12.75" customHeight="1">
      <c r="A33" s="3"/>
      <c r="B33" s="37"/>
      <c r="C33" s="35" t="str">
        <f>+'Target Groups'!C33</f>
        <v>  </v>
      </c>
      <c r="D33" s="32">
        <f>+'Target Groups'!D33</f>
        <v>0</v>
      </c>
      <c r="E33" s="32">
        <f>+'Target Groups'!F33</f>
        <v>0</v>
      </c>
      <c r="F33" s="33">
        <f>+'Target Groups'!J33</f>
        <v>0</v>
      </c>
      <c r="G33" s="86"/>
      <c r="H33" s="86"/>
      <c r="J33" s="31">
        <f ca="1" t="shared" si="4"/>
        <v>0</v>
      </c>
      <c r="K33" s="19">
        <f ca="1">OFFSET('Target Groups'!H33,0,$AH$5)</f>
        <v>0</v>
      </c>
      <c r="L33" s="14">
        <f t="shared" si="5"/>
        <v>0</v>
      </c>
      <c r="M33" s="14">
        <f t="shared" si="6"/>
        <v>0</v>
      </c>
      <c r="N33" s="14">
        <f t="shared" si="12"/>
        <v>0</v>
      </c>
      <c r="O33" s="14">
        <f t="shared" si="12"/>
        <v>0</v>
      </c>
      <c r="P33" s="14">
        <f t="shared" si="12"/>
        <v>0</v>
      </c>
      <c r="Q33" s="14">
        <f t="shared" si="12"/>
        <v>0</v>
      </c>
      <c r="R33" s="14">
        <f t="shared" si="12"/>
        <v>0</v>
      </c>
      <c r="S33" s="14"/>
      <c r="T33" s="14">
        <f t="shared" si="13"/>
        <v>0</v>
      </c>
      <c r="U33" s="14">
        <f t="shared" si="13"/>
        <v>0</v>
      </c>
      <c r="V33" s="14">
        <f t="shared" si="13"/>
        <v>0</v>
      </c>
      <c r="W33" s="14">
        <f t="shared" si="13"/>
        <v>0</v>
      </c>
      <c r="X33" s="14">
        <f t="shared" si="13"/>
        <v>0</v>
      </c>
      <c r="Y33" s="14"/>
      <c r="Z33" s="14" t="str">
        <f t="shared" si="7"/>
        <v> </v>
      </c>
      <c r="AA33" s="14" t="str">
        <f t="shared" si="8"/>
        <v> </v>
      </c>
      <c r="AB33" s="14" t="str">
        <f t="shared" si="9"/>
        <v> </v>
      </c>
      <c r="AC33" s="14" t="str">
        <f t="shared" si="10"/>
        <v> </v>
      </c>
      <c r="AD33" s="19" t="str">
        <f ca="1" t="shared" si="11"/>
        <v> </v>
      </c>
    </row>
    <row r="34" spans="1:30" ht="12.75" customHeight="1">
      <c r="A34" s="3"/>
      <c r="B34" s="37"/>
      <c r="C34" s="35" t="str">
        <f>+'Target Groups'!C34</f>
        <v>  </v>
      </c>
      <c r="D34" s="32">
        <f>+'Target Groups'!D34</f>
        <v>0</v>
      </c>
      <c r="E34" s="32">
        <f>+'Target Groups'!F34</f>
        <v>0</v>
      </c>
      <c r="F34" s="33">
        <f>+'Target Groups'!J34</f>
        <v>0</v>
      </c>
      <c r="G34" s="86"/>
      <c r="H34" s="86"/>
      <c r="J34" s="31">
        <f ca="1" t="shared" si="4"/>
        <v>0</v>
      </c>
      <c r="K34" s="19">
        <f ca="1">OFFSET('Target Groups'!H34,0,$AH$5)</f>
        <v>0</v>
      </c>
      <c r="L34" s="14">
        <f t="shared" si="5"/>
        <v>0</v>
      </c>
      <c r="M34" s="14">
        <f t="shared" si="6"/>
        <v>0</v>
      </c>
      <c r="N34" s="14">
        <f t="shared" si="12"/>
        <v>0</v>
      </c>
      <c r="O34" s="14">
        <f t="shared" si="12"/>
        <v>0</v>
      </c>
      <c r="P34" s="14">
        <f t="shared" si="12"/>
        <v>0</v>
      </c>
      <c r="Q34" s="14">
        <f t="shared" si="12"/>
        <v>0</v>
      </c>
      <c r="R34" s="14">
        <f t="shared" si="12"/>
        <v>0</v>
      </c>
      <c r="S34" s="14"/>
      <c r="T34" s="14">
        <f t="shared" si="13"/>
        <v>0</v>
      </c>
      <c r="U34" s="14">
        <f t="shared" si="13"/>
        <v>0</v>
      </c>
      <c r="V34" s="14">
        <f t="shared" si="13"/>
        <v>0</v>
      </c>
      <c r="W34" s="14">
        <f t="shared" si="13"/>
        <v>0</v>
      </c>
      <c r="X34" s="14">
        <f t="shared" si="13"/>
        <v>0</v>
      </c>
      <c r="Y34" s="14"/>
      <c r="Z34" s="14" t="str">
        <f t="shared" si="7"/>
        <v> </v>
      </c>
      <c r="AA34" s="14" t="str">
        <f t="shared" si="8"/>
        <v> </v>
      </c>
      <c r="AB34" s="14" t="str">
        <f t="shared" si="9"/>
        <v> </v>
      </c>
      <c r="AC34" s="14" t="str">
        <f t="shared" si="10"/>
        <v> </v>
      </c>
      <c r="AD34" s="19" t="str">
        <f ca="1" t="shared" si="11"/>
        <v> </v>
      </c>
    </row>
    <row r="35" spans="1:30" ht="12.75" customHeight="1">
      <c r="A35" s="3"/>
      <c r="B35" s="6"/>
      <c r="C35" s="35" t="str">
        <f>+'Target Groups'!C35</f>
        <v>  </v>
      </c>
      <c r="D35" s="32">
        <f>+'Target Groups'!D35</f>
        <v>0</v>
      </c>
      <c r="E35" s="32">
        <f>+'Target Groups'!F35</f>
        <v>0</v>
      </c>
      <c r="F35" s="33">
        <f>+'Target Groups'!J35</f>
        <v>0</v>
      </c>
      <c r="G35" s="86"/>
      <c r="H35" s="86"/>
      <c r="J35" s="31">
        <f ca="1" t="shared" si="4"/>
        <v>0</v>
      </c>
      <c r="K35" s="19">
        <f ca="1">OFFSET('Target Groups'!H35,0,$AH$5)</f>
        <v>0</v>
      </c>
      <c r="L35" s="14">
        <f t="shared" si="5"/>
        <v>0</v>
      </c>
      <c r="M35" s="14">
        <f t="shared" si="6"/>
        <v>0</v>
      </c>
      <c r="N35" s="14">
        <f t="shared" si="12"/>
        <v>0</v>
      </c>
      <c r="O35" s="14">
        <f t="shared" si="12"/>
        <v>0</v>
      </c>
      <c r="P35" s="14">
        <f t="shared" si="12"/>
        <v>0</v>
      </c>
      <c r="Q35" s="14">
        <f t="shared" si="12"/>
        <v>0</v>
      </c>
      <c r="R35" s="14">
        <f t="shared" si="12"/>
        <v>0</v>
      </c>
      <c r="S35" s="14"/>
      <c r="T35" s="14">
        <f t="shared" si="13"/>
        <v>0</v>
      </c>
      <c r="U35" s="14">
        <f t="shared" si="13"/>
        <v>0</v>
      </c>
      <c r="V35" s="14">
        <f t="shared" si="13"/>
        <v>0</v>
      </c>
      <c r="W35" s="14">
        <f t="shared" si="13"/>
        <v>0</v>
      </c>
      <c r="X35" s="14">
        <f t="shared" si="13"/>
        <v>0</v>
      </c>
      <c r="Y35" s="14"/>
      <c r="Z35" s="14" t="str">
        <f t="shared" si="7"/>
        <v> </v>
      </c>
      <c r="AA35" s="14" t="str">
        <f t="shared" si="8"/>
        <v> </v>
      </c>
      <c r="AB35" s="14" t="str">
        <f t="shared" si="9"/>
        <v> </v>
      </c>
      <c r="AC35" s="14" t="str">
        <f t="shared" si="10"/>
        <v> </v>
      </c>
      <c r="AD35" s="19" t="str">
        <f ca="1" t="shared" si="11"/>
        <v> </v>
      </c>
    </row>
    <row r="36" spans="1:30" ht="12.75" customHeight="1">
      <c r="A36" s="3"/>
      <c r="B36" s="7"/>
      <c r="C36" s="35" t="str">
        <f>+'Target Groups'!C36</f>
        <v>  </v>
      </c>
      <c r="D36" s="32">
        <f>+'Target Groups'!D36</f>
        <v>0</v>
      </c>
      <c r="E36" s="32">
        <f>+'Target Groups'!F36</f>
        <v>0</v>
      </c>
      <c r="F36" s="33">
        <f>+'Target Groups'!J36</f>
        <v>0</v>
      </c>
      <c r="G36" s="86"/>
      <c r="H36" s="86"/>
      <c r="J36" s="31">
        <f ca="1" t="shared" si="4"/>
        <v>0</v>
      </c>
      <c r="K36" s="19">
        <f ca="1">OFFSET('Target Groups'!H36,0,$AH$5)</f>
        <v>0</v>
      </c>
      <c r="L36" s="14">
        <f t="shared" si="5"/>
        <v>0</v>
      </c>
      <c r="M36" s="14">
        <f t="shared" si="6"/>
        <v>0</v>
      </c>
      <c r="N36" s="14">
        <f t="shared" si="12"/>
        <v>0</v>
      </c>
      <c r="O36" s="14">
        <f t="shared" si="12"/>
        <v>0</v>
      </c>
      <c r="P36" s="14">
        <f t="shared" si="12"/>
        <v>0</v>
      </c>
      <c r="Q36" s="14">
        <f t="shared" si="12"/>
        <v>0</v>
      </c>
      <c r="R36" s="14">
        <f t="shared" si="12"/>
        <v>0</v>
      </c>
      <c r="S36" s="14"/>
      <c r="T36" s="14">
        <f t="shared" si="13"/>
        <v>0</v>
      </c>
      <c r="U36" s="14">
        <f t="shared" si="13"/>
        <v>0</v>
      </c>
      <c r="V36" s="14">
        <f t="shared" si="13"/>
        <v>0</v>
      </c>
      <c r="W36" s="14">
        <f t="shared" si="13"/>
        <v>0</v>
      </c>
      <c r="X36" s="14">
        <f t="shared" si="13"/>
        <v>0</v>
      </c>
      <c r="Y36" s="14"/>
      <c r="Z36" s="14" t="str">
        <f t="shared" si="7"/>
        <v> </v>
      </c>
      <c r="AA36" s="14" t="str">
        <f t="shared" si="8"/>
        <v> </v>
      </c>
      <c r="AB36" s="14" t="str">
        <f t="shared" si="9"/>
        <v> </v>
      </c>
      <c r="AC36" s="14" t="str">
        <f t="shared" si="10"/>
        <v> </v>
      </c>
      <c r="AD36" s="19" t="str">
        <f ca="1" t="shared" si="11"/>
        <v> </v>
      </c>
    </row>
    <row r="37" spans="1:30" ht="12.75" customHeight="1">
      <c r="A37" s="3"/>
      <c r="B37" s="7"/>
      <c r="C37" s="35" t="str">
        <f>+'Target Groups'!C37</f>
        <v>  </v>
      </c>
      <c r="D37" s="32">
        <f>+'Target Groups'!D37</f>
        <v>0</v>
      </c>
      <c r="E37" s="32">
        <f>+'Target Groups'!F37</f>
        <v>0</v>
      </c>
      <c r="F37" s="33">
        <f>+'Target Groups'!J37</f>
        <v>0</v>
      </c>
      <c r="G37" s="86"/>
      <c r="H37" s="86"/>
      <c r="J37" s="31">
        <f ca="1" t="shared" si="4"/>
        <v>0</v>
      </c>
      <c r="K37" s="19">
        <f ca="1">OFFSET('Target Groups'!H37,0,$AH$5)</f>
        <v>0</v>
      </c>
      <c r="L37" s="14">
        <f t="shared" si="5"/>
        <v>0</v>
      </c>
      <c r="M37" s="14">
        <f t="shared" si="6"/>
        <v>0</v>
      </c>
      <c r="N37" s="14">
        <f t="shared" si="12"/>
        <v>0</v>
      </c>
      <c r="O37" s="14">
        <f t="shared" si="12"/>
        <v>0</v>
      </c>
      <c r="P37" s="14">
        <f t="shared" si="12"/>
        <v>0</v>
      </c>
      <c r="Q37" s="14">
        <f t="shared" si="12"/>
        <v>0</v>
      </c>
      <c r="R37" s="14">
        <f t="shared" si="12"/>
        <v>0</v>
      </c>
      <c r="S37" s="14"/>
      <c r="T37" s="14">
        <f t="shared" si="13"/>
        <v>0</v>
      </c>
      <c r="U37" s="14">
        <f t="shared" si="13"/>
        <v>0</v>
      </c>
      <c r="V37" s="14">
        <f t="shared" si="13"/>
        <v>0</v>
      </c>
      <c r="W37" s="14">
        <f t="shared" si="13"/>
        <v>0</v>
      </c>
      <c r="X37" s="14">
        <f t="shared" si="13"/>
        <v>0</v>
      </c>
      <c r="Y37" s="14"/>
      <c r="Z37" s="14" t="str">
        <f t="shared" si="7"/>
        <v> </v>
      </c>
      <c r="AA37" s="14" t="str">
        <f t="shared" si="8"/>
        <v> </v>
      </c>
      <c r="AB37" s="14" t="str">
        <f t="shared" si="9"/>
        <v> </v>
      </c>
      <c r="AC37" s="14" t="str">
        <f t="shared" si="10"/>
        <v> </v>
      </c>
      <c r="AD37" s="19" t="str">
        <f ca="1" t="shared" si="11"/>
        <v> </v>
      </c>
    </row>
    <row r="38" spans="1:30" ht="12.75" customHeight="1">
      <c r="A38" s="3"/>
      <c r="B38" s="7"/>
      <c r="C38" s="35" t="str">
        <f>+'Target Groups'!C38</f>
        <v>  </v>
      </c>
      <c r="D38" s="32">
        <f>+'Target Groups'!D38</f>
        <v>0</v>
      </c>
      <c r="E38" s="32">
        <f>+'Target Groups'!F38</f>
        <v>0</v>
      </c>
      <c r="F38" s="33">
        <f>+'Target Groups'!J38</f>
        <v>0</v>
      </c>
      <c r="G38" s="86"/>
      <c r="H38" s="86"/>
      <c r="J38" s="31">
        <f ca="1" t="shared" si="4"/>
        <v>0</v>
      </c>
      <c r="K38" s="19">
        <f ca="1">OFFSET('Target Groups'!H38,0,$AH$5)</f>
        <v>0</v>
      </c>
      <c r="L38" s="14">
        <f t="shared" si="5"/>
        <v>0</v>
      </c>
      <c r="M38" s="14">
        <f t="shared" si="6"/>
        <v>0</v>
      </c>
      <c r="N38" s="14">
        <f t="shared" si="12"/>
        <v>0</v>
      </c>
      <c r="O38" s="14">
        <f t="shared" si="12"/>
        <v>0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/>
      <c r="T38" s="14">
        <f t="shared" si="13"/>
        <v>0</v>
      </c>
      <c r="U38" s="14">
        <f t="shared" si="13"/>
        <v>0</v>
      </c>
      <c r="V38" s="14">
        <f t="shared" si="13"/>
        <v>0</v>
      </c>
      <c r="W38" s="14">
        <f t="shared" si="13"/>
        <v>0</v>
      </c>
      <c r="X38" s="14">
        <f t="shared" si="13"/>
        <v>0</v>
      </c>
      <c r="Y38" s="14"/>
      <c r="Z38" s="14" t="str">
        <f t="shared" si="7"/>
        <v> </v>
      </c>
      <c r="AA38" s="14" t="str">
        <f t="shared" si="8"/>
        <v> </v>
      </c>
      <c r="AB38" s="14" t="str">
        <f t="shared" si="9"/>
        <v> </v>
      </c>
      <c r="AC38" s="14" t="str">
        <f t="shared" si="10"/>
        <v> </v>
      </c>
      <c r="AD38" s="19" t="str">
        <f ca="1" t="shared" si="11"/>
        <v> </v>
      </c>
    </row>
    <row r="39" spans="1:30" ht="12.75" customHeight="1">
      <c r="A39" s="3"/>
      <c r="B39" s="7"/>
      <c r="C39" s="35" t="str">
        <f>+'Target Groups'!C39</f>
        <v>  </v>
      </c>
      <c r="D39" s="32">
        <f>+'Target Groups'!D39</f>
        <v>0</v>
      </c>
      <c r="E39" s="32">
        <f>+'Target Groups'!F39</f>
        <v>0</v>
      </c>
      <c r="F39" s="33">
        <f>+'Target Groups'!J39</f>
        <v>0</v>
      </c>
      <c r="G39" s="86"/>
      <c r="H39" s="86"/>
      <c r="J39" s="31">
        <f ca="1" t="shared" si="4"/>
        <v>0</v>
      </c>
      <c r="K39" s="19">
        <f ca="1">OFFSET('Target Groups'!H39,0,$AH$5)</f>
        <v>0</v>
      </c>
      <c r="L39" s="14">
        <f t="shared" si="5"/>
        <v>0</v>
      </c>
      <c r="M39" s="14">
        <f t="shared" si="6"/>
        <v>0</v>
      </c>
      <c r="N39" s="14">
        <f t="shared" si="12"/>
        <v>0</v>
      </c>
      <c r="O39" s="14">
        <f t="shared" si="12"/>
        <v>0</v>
      </c>
      <c r="P39" s="14">
        <f t="shared" si="12"/>
        <v>0</v>
      </c>
      <c r="Q39" s="14">
        <f t="shared" si="12"/>
        <v>0</v>
      </c>
      <c r="R39" s="14">
        <f t="shared" si="12"/>
        <v>0</v>
      </c>
      <c r="S39" s="14"/>
      <c r="T39" s="14">
        <f t="shared" si="13"/>
        <v>0</v>
      </c>
      <c r="U39" s="14">
        <f t="shared" si="13"/>
        <v>0</v>
      </c>
      <c r="V39" s="14">
        <f t="shared" si="13"/>
        <v>0</v>
      </c>
      <c r="W39" s="14">
        <f t="shared" si="13"/>
        <v>0</v>
      </c>
      <c r="X39" s="14">
        <f t="shared" si="13"/>
        <v>0</v>
      </c>
      <c r="Y39" s="14"/>
      <c r="Z39" s="14" t="str">
        <f t="shared" si="7"/>
        <v> </v>
      </c>
      <c r="AA39" s="14" t="str">
        <f t="shared" si="8"/>
        <v> </v>
      </c>
      <c r="AB39" s="14" t="str">
        <f t="shared" si="9"/>
        <v> </v>
      </c>
      <c r="AC39" s="14" t="str">
        <f t="shared" si="10"/>
        <v> </v>
      </c>
      <c r="AD39" s="19" t="str">
        <f ca="1" t="shared" si="11"/>
        <v> </v>
      </c>
    </row>
    <row r="40" spans="1:30" ht="12.75" customHeight="1">
      <c r="A40" s="3"/>
      <c r="B40" s="7"/>
      <c r="C40" s="35" t="str">
        <f>+'Target Groups'!C40</f>
        <v>  </v>
      </c>
      <c r="D40" s="32">
        <f>+'Target Groups'!D40</f>
        <v>0</v>
      </c>
      <c r="E40" s="32">
        <f>+'Target Groups'!F40</f>
        <v>0</v>
      </c>
      <c r="F40" s="33">
        <f>+'Target Groups'!J40</f>
        <v>0</v>
      </c>
      <c r="G40" s="86"/>
      <c r="H40" s="86"/>
      <c r="J40" s="31">
        <f ca="1" t="shared" si="4"/>
        <v>0</v>
      </c>
      <c r="K40" s="19">
        <f ca="1">OFFSET('Target Groups'!H40,0,$AH$5)</f>
        <v>0</v>
      </c>
      <c r="L40" s="14">
        <f t="shared" si="5"/>
        <v>0</v>
      </c>
      <c r="M40" s="14">
        <f t="shared" si="6"/>
        <v>0</v>
      </c>
      <c r="N40" s="14">
        <f t="shared" si="12"/>
        <v>0</v>
      </c>
      <c r="O40" s="14">
        <f t="shared" si="12"/>
        <v>0</v>
      </c>
      <c r="P40" s="14">
        <f t="shared" si="12"/>
        <v>0</v>
      </c>
      <c r="Q40" s="14">
        <f t="shared" si="12"/>
        <v>0</v>
      </c>
      <c r="R40" s="14">
        <f t="shared" si="12"/>
        <v>0</v>
      </c>
      <c r="S40" s="14"/>
      <c r="T40" s="14">
        <f t="shared" si="13"/>
        <v>0</v>
      </c>
      <c r="U40" s="14">
        <f t="shared" si="13"/>
        <v>0</v>
      </c>
      <c r="V40" s="14">
        <f t="shared" si="13"/>
        <v>0</v>
      </c>
      <c r="W40" s="14">
        <f t="shared" si="13"/>
        <v>0</v>
      </c>
      <c r="X40" s="14">
        <f t="shared" si="13"/>
        <v>0</v>
      </c>
      <c r="Y40" s="14"/>
      <c r="Z40" s="14" t="str">
        <f t="shared" si="7"/>
        <v> </v>
      </c>
      <c r="AA40" s="14" t="str">
        <f t="shared" si="8"/>
        <v> </v>
      </c>
      <c r="AB40" s="14" t="str">
        <f t="shared" si="9"/>
        <v> </v>
      </c>
      <c r="AC40" s="14" t="str">
        <f t="shared" si="10"/>
        <v> </v>
      </c>
      <c r="AD40" s="19" t="str">
        <f ca="1" t="shared" si="11"/>
        <v> </v>
      </c>
    </row>
    <row r="41" spans="1:30" ht="12.75" customHeight="1">
      <c r="A41" s="3"/>
      <c r="B41" s="7"/>
      <c r="C41" s="35" t="str">
        <f>+'Target Groups'!C41</f>
        <v>  </v>
      </c>
      <c r="D41" s="32">
        <f>+'Target Groups'!D41</f>
        <v>0</v>
      </c>
      <c r="E41" s="32">
        <f>+'Target Groups'!F41</f>
        <v>0</v>
      </c>
      <c r="F41" s="33">
        <f>+'Target Groups'!J41</f>
        <v>0</v>
      </c>
      <c r="G41" s="86"/>
      <c r="H41" s="86"/>
      <c r="J41" s="31">
        <f ca="1" t="shared" si="4"/>
        <v>0</v>
      </c>
      <c r="K41" s="19">
        <f ca="1">OFFSET('Target Groups'!H41,0,$AH$5)</f>
        <v>0</v>
      </c>
      <c r="L41" s="14">
        <f t="shared" si="5"/>
        <v>0</v>
      </c>
      <c r="M41" s="14">
        <f t="shared" si="6"/>
        <v>0</v>
      </c>
      <c r="N41" s="14">
        <f t="shared" si="12"/>
        <v>0</v>
      </c>
      <c r="O41" s="14">
        <f t="shared" si="12"/>
        <v>0</v>
      </c>
      <c r="P41" s="14">
        <f t="shared" si="12"/>
        <v>0</v>
      </c>
      <c r="Q41" s="14">
        <f t="shared" si="12"/>
        <v>0</v>
      </c>
      <c r="R41" s="14">
        <f t="shared" si="12"/>
        <v>0</v>
      </c>
      <c r="S41" s="14"/>
      <c r="T41" s="14">
        <f t="shared" si="13"/>
        <v>0</v>
      </c>
      <c r="U41" s="14">
        <f t="shared" si="13"/>
        <v>0</v>
      </c>
      <c r="V41" s="14">
        <f t="shared" si="13"/>
        <v>0</v>
      </c>
      <c r="W41" s="14">
        <f t="shared" si="13"/>
        <v>0</v>
      </c>
      <c r="X41" s="14">
        <f t="shared" si="13"/>
        <v>0</v>
      </c>
      <c r="Y41" s="14"/>
      <c r="Z41" s="14" t="str">
        <f t="shared" si="7"/>
        <v> </v>
      </c>
      <c r="AA41" s="14" t="str">
        <f t="shared" si="8"/>
        <v> </v>
      </c>
      <c r="AB41" s="14" t="str">
        <f t="shared" si="9"/>
        <v> </v>
      </c>
      <c r="AC41" s="14" t="str">
        <f t="shared" si="10"/>
        <v> </v>
      </c>
      <c r="AD41" s="19" t="str">
        <f ca="1" t="shared" si="11"/>
        <v> </v>
      </c>
    </row>
    <row r="42" spans="1:30" ht="12.75" customHeight="1">
      <c r="A42" s="3"/>
      <c r="B42" s="7"/>
      <c r="C42" s="35" t="str">
        <f>+'Target Groups'!C42</f>
        <v>  </v>
      </c>
      <c r="D42" s="32">
        <f>+'Target Groups'!D42</f>
        <v>0</v>
      </c>
      <c r="E42" s="32">
        <f>+'Target Groups'!F42</f>
        <v>0</v>
      </c>
      <c r="F42" s="33">
        <f>+'Target Groups'!J42</f>
        <v>0</v>
      </c>
      <c r="G42" s="86"/>
      <c r="H42" s="86"/>
      <c r="J42" s="31">
        <f ca="1" t="shared" si="4"/>
        <v>0</v>
      </c>
      <c r="K42" s="19">
        <f ca="1">OFFSET('Target Groups'!H42,0,$AH$5)</f>
        <v>0</v>
      </c>
      <c r="L42" s="14">
        <f t="shared" si="5"/>
        <v>0</v>
      </c>
      <c r="M42" s="14">
        <f t="shared" si="6"/>
        <v>0</v>
      </c>
      <c r="N42" s="14">
        <f aca="true" t="shared" si="14" ref="N42:R57">IF($J42=N$7,$M42,0)</f>
        <v>0</v>
      </c>
      <c r="O42" s="14">
        <f t="shared" si="14"/>
        <v>0</v>
      </c>
      <c r="P42" s="14">
        <f t="shared" si="14"/>
        <v>0</v>
      </c>
      <c r="Q42" s="14">
        <f t="shared" si="14"/>
        <v>0</v>
      </c>
      <c r="R42" s="14">
        <f t="shared" si="14"/>
        <v>0</v>
      </c>
      <c r="S42" s="14"/>
      <c r="T42" s="14">
        <f aca="true" t="shared" si="15" ref="T42:X57">IF($J42=T$7,$L42,0)</f>
        <v>0</v>
      </c>
      <c r="U42" s="14">
        <f t="shared" si="15"/>
        <v>0</v>
      </c>
      <c r="V42" s="14">
        <f t="shared" si="15"/>
        <v>0</v>
      </c>
      <c r="W42" s="14">
        <f t="shared" si="15"/>
        <v>0</v>
      </c>
      <c r="X42" s="14">
        <f t="shared" si="15"/>
        <v>0</v>
      </c>
      <c r="Y42" s="14"/>
      <c r="Z42" s="14" t="str">
        <f t="shared" si="7"/>
        <v> </v>
      </c>
      <c r="AA42" s="14" t="str">
        <f t="shared" si="8"/>
        <v> </v>
      </c>
      <c r="AB42" s="14" t="str">
        <f t="shared" si="9"/>
        <v> </v>
      </c>
      <c r="AC42" s="14" t="str">
        <f t="shared" si="10"/>
        <v> </v>
      </c>
      <c r="AD42" s="19" t="str">
        <f ca="1" t="shared" si="11"/>
        <v> </v>
      </c>
    </row>
    <row r="43" spans="1:30" ht="12.75" customHeight="1">
      <c r="A43" s="3"/>
      <c r="B43" s="7"/>
      <c r="C43" s="35" t="str">
        <f>+'Target Groups'!C43</f>
        <v>  </v>
      </c>
      <c r="D43" s="32">
        <f>+'Target Groups'!D43</f>
        <v>0</v>
      </c>
      <c r="E43" s="32">
        <f>+'Target Groups'!F43</f>
        <v>0</v>
      </c>
      <c r="F43" s="33">
        <f>+'Target Groups'!J43</f>
        <v>0</v>
      </c>
      <c r="G43" s="86"/>
      <c r="H43" s="86"/>
      <c r="J43" s="31">
        <f ca="1" t="shared" si="4"/>
        <v>0</v>
      </c>
      <c r="K43" s="19">
        <f ca="1">OFFSET('Target Groups'!H43,0,$AH$5)</f>
        <v>0</v>
      </c>
      <c r="L43" s="14">
        <f t="shared" si="5"/>
        <v>0</v>
      </c>
      <c r="M43" s="14">
        <f t="shared" si="6"/>
        <v>0</v>
      </c>
      <c r="N43" s="14">
        <f t="shared" si="14"/>
        <v>0</v>
      </c>
      <c r="O43" s="14">
        <f t="shared" si="14"/>
        <v>0</v>
      </c>
      <c r="P43" s="14">
        <f t="shared" si="14"/>
        <v>0</v>
      </c>
      <c r="Q43" s="14">
        <f t="shared" si="14"/>
        <v>0</v>
      </c>
      <c r="R43" s="14">
        <f t="shared" si="14"/>
        <v>0</v>
      </c>
      <c r="S43" s="14"/>
      <c r="T43" s="14">
        <f t="shared" si="15"/>
        <v>0</v>
      </c>
      <c r="U43" s="14">
        <f t="shared" si="15"/>
        <v>0</v>
      </c>
      <c r="V43" s="14">
        <f t="shared" si="15"/>
        <v>0</v>
      </c>
      <c r="W43" s="14">
        <f t="shared" si="15"/>
        <v>0</v>
      </c>
      <c r="X43" s="14">
        <f t="shared" si="15"/>
        <v>0</v>
      </c>
      <c r="Y43" s="14"/>
      <c r="Z43" s="14" t="str">
        <f t="shared" si="7"/>
        <v> </v>
      </c>
      <c r="AA43" s="14" t="str">
        <f t="shared" si="8"/>
        <v> </v>
      </c>
      <c r="AB43" s="14" t="str">
        <f t="shared" si="9"/>
        <v> </v>
      </c>
      <c r="AC43" s="14" t="str">
        <f t="shared" si="10"/>
        <v> </v>
      </c>
      <c r="AD43" s="19" t="str">
        <f ca="1" t="shared" si="11"/>
        <v> </v>
      </c>
    </row>
    <row r="44" spans="1:30" ht="12.75" customHeight="1">
      <c r="A44" s="3"/>
      <c r="B44" s="7"/>
      <c r="C44" s="35" t="str">
        <f>+'Target Groups'!C44</f>
        <v>  </v>
      </c>
      <c r="D44" s="32">
        <f>+'Target Groups'!D44</f>
        <v>0</v>
      </c>
      <c r="E44" s="32">
        <f>+'Target Groups'!F44</f>
        <v>0</v>
      </c>
      <c r="F44" s="33">
        <f>+'Target Groups'!J44</f>
        <v>0</v>
      </c>
      <c r="G44" s="86"/>
      <c r="H44" s="86"/>
      <c r="J44" s="31">
        <f ca="1" t="shared" si="4"/>
        <v>0</v>
      </c>
      <c r="K44" s="19">
        <f ca="1">OFFSET('Target Groups'!H44,0,$AH$5)</f>
        <v>0</v>
      </c>
      <c r="L44" s="14">
        <f t="shared" si="5"/>
        <v>0</v>
      </c>
      <c r="M44" s="14">
        <f t="shared" si="6"/>
        <v>0</v>
      </c>
      <c r="N44" s="14">
        <f t="shared" si="14"/>
        <v>0</v>
      </c>
      <c r="O44" s="14">
        <f t="shared" si="14"/>
        <v>0</v>
      </c>
      <c r="P44" s="14">
        <f t="shared" si="14"/>
        <v>0</v>
      </c>
      <c r="Q44" s="14">
        <f t="shared" si="14"/>
        <v>0</v>
      </c>
      <c r="R44" s="14">
        <f t="shared" si="14"/>
        <v>0</v>
      </c>
      <c r="S44" s="14"/>
      <c r="T44" s="14">
        <f t="shared" si="15"/>
        <v>0</v>
      </c>
      <c r="U44" s="14">
        <f t="shared" si="15"/>
        <v>0</v>
      </c>
      <c r="V44" s="14">
        <f t="shared" si="15"/>
        <v>0</v>
      </c>
      <c r="W44" s="14">
        <f t="shared" si="15"/>
        <v>0</v>
      </c>
      <c r="X44" s="14">
        <f t="shared" si="15"/>
        <v>0</v>
      </c>
      <c r="Y44" s="14"/>
      <c r="Z44" s="14" t="str">
        <f t="shared" si="7"/>
        <v> </v>
      </c>
      <c r="AA44" s="14" t="str">
        <f t="shared" si="8"/>
        <v> </v>
      </c>
      <c r="AB44" s="14" t="str">
        <f t="shared" si="9"/>
        <v> </v>
      </c>
      <c r="AC44" s="14" t="str">
        <f t="shared" si="10"/>
        <v> </v>
      </c>
      <c r="AD44" s="19" t="str">
        <f ca="1" t="shared" si="11"/>
        <v> </v>
      </c>
    </row>
    <row r="45" spans="1:30" ht="12.75" customHeight="1">
      <c r="A45" s="3"/>
      <c r="B45" s="7"/>
      <c r="C45" s="35" t="str">
        <f>+'Target Groups'!C45</f>
        <v>  </v>
      </c>
      <c r="D45" s="32">
        <f>+'Target Groups'!D45</f>
        <v>0</v>
      </c>
      <c r="E45" s="32">
        <f>+'Target Groups'!F45</f>
        <v>0</v>
      </c>
      <c r="F45" s="33">
        <f>+'Target Groups'!J45</f>
        <v>0</v>
      </c>
      <c r="G45" s="86"/>
      <c r="H45" s="86"/>
      <c r="J45" s="31">
        <f ca="1" t="shared" si="4"/>
        <v>0</v>
      </c>
      <c r="K45" s="19">
        <f ca="1">OFFSET('Target Groups'!H45,0,$AH$5)</f>
        <v>0</v>
      </c>
      <c r="L45" s="14">
        <f t="shared" si="5"/>
        <v>0</v>
      </c>
      <c r="M45" s="14">
        <f t="shared" si="6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  <c r="R45" s="14">
        <f t="shared" si="14"/>
        <v>0</v>
      </c>
      <c r="S45" s="14"/>
      <c r="T45" s="14">
        <f t="shared" si="15"/>
        <v>0</v>
      </c>
      <c r="U45" s="14">
        <f t="shared" si="15"/>
        <v>0</v>
      </c>
      <c r="V45" s="14">
        <f t="shared" si="15"/>
        <v>0</v>
      </c>
      <c r="W45" s="14">
        <f t="shared" si="15"/>
        <v>0</v>
      </c>
      <c r="X45" s="14">
        <f t="shared" si="15"/>
        <v>0</v>
      </c>
      <c r="Y45" s="14"/>
      <c r="Z45" s="14" t="str">
        <f t="shared" si="7"/>
        <v> </v>
      </c>
      <c r="AA45" s="14" t="str">
        <f t="shared" si="8"/>
        <v> </v>
      </c>
      <c r="AB45" s="14" t="str">
        <f t="shared" si="9"/>
        <v> </v>
      </c>
      <c r="AC45" s="14" t="str">
        <f t="shared" si="10"/>
        <v> </v>
      </c>
      <c r="AD45" s="19" t="str">
        <f ca="1" t="shared" si="11"/>
        <v> </v>
      </c>
    </row>
    <row r="46" spans="1:30" ht="12.75" customHeight="1">
      <c r="A46" s="3"/>
      <c r="B46" s="7"/>
      <c r="C46" s="35" t="str">
        <f>+'Target Groups'!C46</f>
        <v>  </v>
      </c>
      <c r="D46" s="32">
        <f>+'Target Groups'!D46</f>
        <v>0</v>
      </c>
      <c r="E46" s="32">
        <f>+'Target Groups'!F46</f>
        <v>0</v>
      </c>
      <c r="F46" s="33">
        <f>+'Target Groups'!J46</f>
        <v>0</v>
      </c>
      <c r="G46" s="86"/>
      <c r="H46" s="86"/>
      <c r="J46" s="31">
        <f ca="1" t="shared" si="4"/>
        <v>0</v>
      </c>
      <c r="K46" s="19">
        <f ca="1">OFFSET('Target Groups'!H46,0,$AH$5)</f>
        <v>0</v>
      </c>
      <c r="L46" s="14">
        <f t="shared" si="5"/>
        <v>0</v>
      </c>
      <c r="M46" s="14">
        <f t="shared" si="6"/>
        <v>0</v>
      </c>
      <c r="N46" s="14">
        <f t="shared" si="14"/>
        <v>0</v>
      </c>
      <c r="O46" s="14">
        <f t="shared" si="14"/>
        <v>0</v>
      </c>
      <c r="P46" s="14">
        <f t="shared" si="14"/>
        <v>0</v>
      </c>
      <c r="Q46" s="14">
        <f t="shared" si="14"/>
        <v>0</v>
      </c>
      <c r="R46" s="14">
        <f t="shared" si="14"/>
        <v>0</v>
      </c>
      <c r="S46" s="14"/>
      <c r="T46" s="14">
        <f t="shared" si="15"/>
        <v>0</v>
      </c>
      <c r="U46" s="14">
        <f t="shared" si="15"/>
        <v>0</v>
      </c>
      <c r="V46" s="14">
        <f t="shared" si="15"/>
        <v>0</v>
      </c>
      <c r="W46" s="14">
        <f t="shared" si="15"/>
        <v>0</v>
      </c>
      <c r="X46" s="14">
        <f t="shared" si="15"/>
        <v>0</v>
      </c>
      <c r="Y46" s="14"/>
      <c r="Z46" s="14" t="str">
        <f t="shared" si="7"/>
        <v> </v>
      </c>
      <c r="AA46" s="14" t="str">
        <f t="shared" si="8"/>
        <v> </v>
      </c>
      <c r="AB46" s="14" t="str">
        <f t="shared" si="9"/>
        <v> </v>
      </c>
      <c r="AC46" s="14" t="str">
        <f t="shared" si="10"/>
        <v> </v>
      </c>
      <c r="AD46" s="19" t="str">
        <f ca="1" t="shared" si="11"/>
        <v> </v>
      </c>
    </row>
    <row r="47" spans="1:30" ht="12.75" customHeight="1">
      <c r="A47" s="3"/>
      <c r="B47" s="7"/>
      <c r="C47" s="35" t="str">
        <f>+'Target Groups'!C47</f>
        <v>  </v>
      </c>
      <c r="D47" s="32">
        <f>+'Target Groups'!D47</f>
        <v>0</v>
      </c>
      <c r="E47" s="32">
        <f>+'Target Groups'!F47</f>
        <v>0</v>
      </c>
      <c r="F47" s="33">
        <f>+'Target Groups'!J47</f>
        <v>0</v>
      </c>
      <c r="G47" s="86"/>
      <c r="H47" s="86"/>
      <c r="J47" s="31">
        <f ca="1" t="shared" si="4"/>
        <v>0</v>
      </c>
      <c r="K47" s="19">
        <f ca="1">OFFSET('Target Groups'!H47,0,$AH$5)</f>
        <v>0</v>
      </c>
      <c r="L47" s="14">
        <f t="shared" si="5"/>
        <v>0</v>
      </c>
      <c r="M47" s="14">
        <f t="shared" si="6"/>
        <v>0</v>
      </c>
      <c r="N47" s="14">
        <f t="shared" si="14"/>
        <v>0</v>
      </c>
      <c r="O47" s="14">
        <f t="shared" si="14"/>
        <v>0</v>
      </c>
      <c r="P47" s="14">
        <f t="shared" si="14"/>
        <v>0</v>
      </c>
      <c r="Q47" s="14">
        <f t="shared" si="14"/>
        <v>0</v>
      </c>
      <c r="R47" s="14">
        <f t="shared" si="14"/>
        <v>0</v>
      </c>
      <c r="S47" s="14"/>
      <c r="T47" s="14">
        <f t="shared" si="15"/>
        <v>0</v>
      </c>
      <c r="U47" s="14">
        <f t="shared" si="15"/>
        <v>0</v>
      </c>
      <c r="V47" s="14">
        <f t="shared" si="15"/>
        <v>0</v>
      </c>
      <c r="W47" s="14">
        <f t="shared" si="15"/>
        <v>0</v>
      </c>
      <c r="X47" s="14">
        <f t="shared" si="15"/>
        <v>0</v>
      </c>
      <c r="Y47" s="14"/>
      <c r="Z47" s="14" t="str">
        <f t="shared" si="7"/>
        <v> </v>
      </c>
      <c r="AA47" s="14" t="str">
        <f t="shared" si="8"/>
        <v> </v>
      </c>
      <c r="AB47" s="14" t="str">
        <f t="shared" si="9"/>
        <v> </v>
      </c>
      <c r="AC47" s="14" t="str">
        <f t="shared" si="10"/>
        <v> </v>
      </c>
      <c r="AD47" s="19" t="str">
        <f ca="1" t="shared" si="11"/>
        <v> </v>
      </c>
    </row>
    <row r="48" spans="1:30" ht="12.75" customHeight="1">
      <c r="A48" s="3"/>
      <c r="B48" s="7"/>
      <c r="C48" s="35" t="str">
        <f>+'Target Groups'!C48</f>
        <v>  </v>
      </c>
      <c r="D48" s="32">
        <f>+'Target Groups'!D48</f>
        <v>0</v>
      </c>
      <c r="E48" s="32">
        <f>+'Target Groups'!F48</f>
        <v>0</v>
      </c>
      <c r="F48" s="33">
        <f>+'Target Groups'!J48</f>
        <v>0</v>
      </c>
      <c r="G48" s="86"/>
      <c r="H48" s="86"/>
      <c r="J48" s="31">
        <f ca="1" t="shared" si="4"/>
        <v>0</v>
      </c>
      <c r="K48" s="19">
        <f ca="1">OFFSET('Target Groups'!H48,0,$AH$5)</f>
        <v>0</v>
      </c>
      <c r="L48" s="14">
        <f t="shared" si="5"/>
        <v>0</v>
      </c>
      <c r="M48" s="14">
        <f t="shared" si="6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/>
      <c r="T48" s="14">
        <f t="shared" si="15"/>
        <v>0</v>
      </c>
      <c r="U48" s="14">
        <f t="shared" si="15"/>
        <v>0</v>
      </c>
      <c r="V48" s="14">
        <f t="shared" si="15"/>
        <v>0</v>
      </c>
      <c r="W48" s="14">
        <f t="shared" si="15"/>
        <v>0</v>
      </c>
      <c r="X48" s="14">
        <f t="shared" si="15"/>
        <v>0</v>
      </c>
      <c r="Y48" s="14"/>
      <c r="Z48" s="14" t="str">
        <f t="shared" si="7"/>
        <v> </v>
      </c>
      <c r="AA48" s="14" t="str">
        <f t="shared" si="8"/>
        <v> </v>
      </c>
      <c r="AB48" s="14" t="str">
        <f t="shared" si="9"/>
        <v> </v>
      </c>
      <c r="AC48" s="14" t="str">
        <f t="shared" si="10"/>
        <v> </v>
      </c>
      <c r="AD48" s="19" t="str">
        <f ca="1" t="shared" si="11"/>
        <v> </v>
      </c>
    </row>
    <row r="49" spans="1:30" ht="12.75" customHeight="1">
      <c r="A49" s="3"/>
      <c r="B49" s="7"/>
      <c r="C49" s="35" t="str">
        <f>+'Target Groups'!C49</f>
        <v>  </v>
      </c>
      <c r="D49" s="32">
        <f>+'Target Groups'!D49</f>
        <v>0</v>
      </c>
      <c r="E49" s="32">
        <f>+'Target Groups'!F49</f>
        <v>0</v>
      </c>
      <c r="F49" s="33">
        <f>+'Target Groups'!J49</f>
        <v>0</v>
      </c>
      <c r="G49" s="86"/>
      <c r="H49" s="86"/>
      <c r="J49" s="31">
        <f ca="1" t="shared" si="4"/>
        <v>0</v>
      </c>
      <c r="K49" s="19">
        <f ca="1">OFFSET('Target Groups'!H49,0,$AH$5)</f>
        <v>0</v>
      </c>
      <c r="L49" s="14">
        <f t="shared" si="5"/>
        <v>0</v>
      </c>
      <c r="M49" s="14">
        <f t="shared" si="6"/>
        <v>0</v>
      </c>
      <c r="N49" s="14">
        <f t="shared" si="14"/>
        <v>0</v>
      </c>
      <c r="O49" s="14">
        <f t="shared" si="14"/>
        <v>0</v>
      </c>
      <c r="P49" s="14">
        <f t="shared" si="14"/>
        <v>0</v>
      </c>
      <c r="Q49" s="14">
        <f t="shared" si="14"/>
        <v>0</v>
      </c>
      <c r="R49" s="14">
        <f t="shared" si="14"/>
        <v>0</v>
      </c>
      <c r="S49" s="14"/>
      <c r="T49" s="14">
        <f t="shared" si="15"/>
        <v>0</v>
      </c>
      <c r="U49" s="14">
        <f t="shared" si="15"/>
        <v>0</v>
      </c>
      <c r="V49" s="14">
        <f t="shared" si="15"/>
        <v>0</v>
      </c>
      <c r="W49" s="14">
        <f t="shared" si="15"/>
        <v>0</v>
      </c>
      <c r="X49" s="14">
        <f t="shared" si="15"/>
        <v>0</v>
      </c>
      <c r="Y49" s="14"/>
      <c r="Z49" s="14" t="str">
        <f t="shared" si="7"/>
        <v> </v>
      </c>
      <c r="AA49" s="14" t="str">
        <f t="shared" si="8"/>
        <v> </v>
      </c>
      <c r="AB49" s="14" t="str">
        <f t="shared" si="9"/>
        <v> </v>
      </c>
      <c r="AC49" s="14" t="str">
        <f t="shared" si="10"/>
        <v> </v>
      </c>
      <c r="AD49" s="19" t="str">
        <f ca="1" t="shared" si="11"/>
        <v> </v>
      </c>
    </row>
    <row r="50" spans="1:30" ht="12.75" customHeight="1">
      <c r="A50" s="3"/>
      <c r="B50" s="7"/>
      <c r="C50" s="35" t="str">
        <f>+'Target Groups'!C50</f>
        <v>  </v>
      </c>
      <c r="D50" s="32">
        <f>+'Target Groups'!D50</f>
        <v>0</v>
      </c>
      <c r="E50" s="32">
        <f>+'Target Groups'!F50</f>
        <v>0</v>
      </c>
      <c r="F50" s="33">
        <f>+'Target Groups'!J50</f>
        <v>0</v>
      </c>
      <c r="G50" s="86"/>
      <c r="H50" s="86"/>
      <c r="J50" s="31">
        <f ca="1" t="shared" si="4"/>
        <v>0</v>
      </c>
      <c r="K50" s="19">
        <f ca="1">OFFSET('Target Groups'!H50,0,$AH$5)</f>
        <v>0</v>
      </c>
      <c r="L50" s="14">
        <f t="shared" si="5"/>
        <v>0</v>
      </c>
      <c r="M50" s="14">
        <f t="shared" si="6"/>
        <v>0</v>
      </c>
      <c r="N50" s="14">
        <f t="shared" si="14"/>
        <v>0</v>
      </c>
      <c r="O50" s="14">
        <f t="shared" si="14"/>
        <v>0</v>
      </c>
      <c r="P50" s="14">
        <f t="shared" si="14"/>
        <v>0</v>
      </c>
      <c r="Q50" s="14">
        <f t="shared" si="14"/>
        <v>0</v>
      </c>
      <c r="R50" s="14">
        <f t="shared" si="14"/>
        <v>0</v>
      </c>
      <c r="S50" s="14"/>
      <c r="T50" s="14">
        <f t="shared" si="15"/>
        <v>0</v>
      </c>
      <c r="U50" s="14">
        <f t="shared" si="15"/>
        <v>0</v>
      </c>
      <c r="V50" s="14">
        <f t="shared" si="15"/>
        <v>0</v>
      </c>
      <c r="W50" s="14">
        <f t="shared" si="15"/>
        <v>0</v>
      </c>
      <c r="X50" s="14">
        <f t="shared" si="15"/>
        <v>0</v>
      </c>
      <c r="Y50" s="14"/>
      <c r="Z50" s="14" t="str">
        <f t="shared" si="7"/>
        <v> </v>
      </c>
      <c r="AA50" s="14" t="str">
        <f t="shared" si="8"/>
        <v> </v>
      </c>
      <c r="AB50" s="14" t="str">
        <f t="shared" si="9"/>
        <v> </v>
      </c>
      <c r="AC50" s="14" t="str">
        <f t="shared" si="10"/>
        <v> </v>
      </c>
      <c r="AD50" s="19" t="str">
        <f ca="1" t="shared" si="11"/>
        <v> </v>
      </c>
    </row>
    <row r="51" spans="1:30" ht="12.75" customHeight="1">
      <c r="A51" s="3"/>
      <c r="B51" s="7"/>
      <c r="C51" s="35" t="str">
        <f>+'Target Groups'!C51</f>
        <v>  </v>
      </c>
      <c r="D51" s="32">
        <f>+'Target Groups'!D51</f>
        <v>0</v>
      </c>
      <c r="E51" s="32">
        <f>+'Target Groups'!F51</f>
        <v>0</v>
      </c>
      <c r="F51" s="33">
        <f>+'Target Groups'!J51</f>
        <v>0</v>
      </c>
      <c r="G51" s="86"/>
      <c r="H51" s="86"/>
      <c r="J51" s="31">
        <f ca="1" t="shared" si="4"/>
        <v>0</v>
      </c>
      <c r="K51" s="19">
        <f ca="1">OFFSET('Target Groups'!H51,0,$AH$5)</f>
        <v>0</v>
      </c>
      <c r="L51" s="14">
        <f t="shared" si="5"/>
        <v>0</v>
      </c>
      <c r="M51" s="14">
        <f t="shared" si="6"/>
        <v>0</v>
      </c>
      <c r="N51" s="14">
        <f t="shared" si="14"/>
        <v>0</v>
      </c>
      <c r="O51" s="14">
        <f t="shared" si="14"/>
        <v>0</v>
      </c>
      <c r="P51" s="14">
        <f t="shared" si="14"/>
        <v>0</v>
      </c>
      <c r="Q51" s="14">
        <f t="shared" si="14"/>
        <v>0</v>
      </c>
      <c r="R51" s="14">
        <f t="shared" si="14"/>
        <v>0</v>
      </c>
      <c r="S51" s="14"/>
      <c r="T51" s="14">
        <f t="shared" si="15"/>
        <v>0</v>
      </c>
      <c r="U51" s="14">
        <f t="shared" si="15"/>
        <v>0</v>
      </c>
      <c r="V51" s="14">
        <f t="shared" si="15"/>
        <v>0</v>
      </c>
      <c r="W51" s="14">
        <f t="shared" si="15"/>
        <v>0</v>
      </c>
      <c r="X51" s="14">
        <f t="shared" si="15"/>
        <v>0</v>
      </c>
      <c r="Y51" s="14"/>
      <c r="Z51" s="14" t="str">
        <f t="shared" si="7"/>
        <v> </v>
      </c>
      <c r="AA51" s="14" t="str">
        <f t="shared" si="8"/>
        <v> </v>
      </c>
      <c r="AB51" s="14" t="str">
        <f t="shared" si="9"/>
        <v> </v>
      </c>
      <c r="AC51" s="14" t="str">
        <f t="shared" si="10"/>
        <v> </v>
      </c>
      <c r="AD51" s="19" t="str">
        <f ca="1" t="shared" si="11"/>
        <v> </v>
      </c>
    </row>
    <row r="52" spans="1:30" ht="12.75" customHeight="1">
      <c r="A52" s="3"/>
      <c r="B52" s="7"/>
      <c r="C52" s="35" t="str">
        <f>+'Target Groups'!C52</f>
        <v>  </v>
      </c>
      <c r="D52" s="32">
        <f>+'Target Groups'!D52</f>
        <v>0</v>
      </c>
      <c r="E52" s="32">
        <f>+'Target Groups'!F52</f>
        <v>0</v>
      </c>
      <c r="F52" s="33">
        <f>+'Target Groups'!J52</f>
        <v>0</v>
      </c>
      <c r="G52" s="86"/>
      <c r="H52" s="86"/>
      <c r="J52" s="31">
        <f ca="1" t="shared" si="4"/>
        <v>0</v>
      </c>
      <c r="K52" s="19">
        <f ca="1">OFFSET('Target Groups'!H52,0,$AH$5)</f>
        <v>0</v>
      </c>
      <c r="L52" s="14">
        <f t="shared" si="5"/>
        <v>0</v>
      </c>
      <c r="M52" s="14">
        <f t="shared" si="6"/>
        <v>0</v>
      </c>
      <c r="N52" s="14">
        <f t="shared" si="14"/>
        <v>0</v>
      </c>
      <c r="O52" s="14">
        <f t="shared" si="14"/>
        <v>0</v>
      </c>
      <c r="P52" s="14">
        <f t="shared" si="14"/>
        <v>0</v>
      </c>
      <c r="Q52" s="14">
        <f t="shared" si="14"/>
        <v>0</v>
      </c>
      <c r="R52" s="14">
        <f t="shared" si="14"/>
        <v>0</v>
      </c>
      <c r="S52" s="14"/>
      <c r="T52" s="14">
        <f t="shared" si="15"/>
        <v>0</v>
      </c>
      <c r="U52" s="14">
        <f t="shared" si="15"/>
        <v>0</v>
      </c>
      <c r="V52" s="14">
        <f t="shared" si="15"/>
        <v>0</v>
      </c>
      <c r="W52" s="14">
        <f t="shared" si="15"/>
        <v>0</v>
      </c>
      <c r="X52" s="14">
        <f t="shared" si="15"/>
        <v>0</v>
      </c>
      <c r="Y52" s="14"/>
      <c r="Z52" s="14" t="str">
        <f t="shared" si="7"/>
        <v> </v>
      </c>
      <c r="AA52" s="14" t="str">
        <f t="shared" si="8"/>
        <v> </v>
      </c>
      <c r="AB52" s="14" t="str">
        <f t="shared" si="9"/>
        <v> </v>
      </c>
      <c r="AC52" s="14" t="str">
        <f t="shared" si="10"/>
        <v> </v>
      </c>
      <c r="AD52" s="19" t="str">
        <f ca="1" t="shared" si="11"/>
        <v> </v>
      </c>
    </row>
    <row r="53" spans="1:30" ht="12.75" customHeight="1">
      <c r="A53" s="3"/>
      <c r="B53" s="7"/>
      <c r="C53" s="35" t="str">
        <f>+'Target Groups'!C53</f>
        <v>  </v>
      </c>
      <c r="D53" s="32">
        <f>+'Target Groups'!D53</f>
        <v>0</v>
      </c>
      <c r="E53" s="32">
        <f>+'Target Groups'!F53</f>
        <v>0</v>
      </c>
      <c r="F53" s="33">
        <f>+'Target Groups'!J53</f>
        <v>0</v>
      </c>
      <c r="G53" s="86"/>
      <c r="H53" s="86"/>
      <c r="J53" s="31">
        <f ca="1" t="shared" si="4"/>
        <v>0</v>
      </c>
      <c r="K53" s="19">
        <f ca="1">OFFSET('Target Groups'!H53,0,$AH$5)</f>
        <v>0</v>
      </c>
      <c r="L53" s="14">
        <f t="shared" si="5"/>
        <v>0</v>
      </c>
      <c r="M53" s="14">
        <f t="shared" si="6"/>
        <v>0</v>
      </c>
      <c r="N53" s="14">
        <f t="shared" si="14"/>
        <v>0</v>
      </c>
      <c r="O53" s="14">
        <f t="shared" si="14"/>
        <v>0</v>
      </c>
      <c r="P53" s="14">
        <f t="shared" si="14"/>
        <v>0</v>
      </c>
      <c r="Q53" s="14">
        <f t="shared" si="14"/>
        <v>0</v>
      </c>
      <c r="R53" s="14">
        <f t="shared" si="14"/>
        <v>0</v>
      </c>
      <c r="S53" s="14"/>
      <c r="T53" s="14">
        <f t="shared" si="15"/>
        <v>0</v>
      </c>
      <c r="U53" s="14">
        <f t="shared" si="15"/>
        <v>0</v>
      </c>
      <c r="V53" s="14">
        <f t="shared" si="15"/>
        <v>0</v>
      </c>
      <c r="W53" s="14">
        <f t="shared" si="15"/>
        <v>0</v>
      </c>
      <c r="X53" s="14">
        <f t="shared" si="15"/>
        <v>0</v>
      </c>
      <c r="Y53" s="14"/>
      <c r="Z53" s="14" t="str">
        <f t="shared" si="7"/>
        <v> </v>
      </c>
      <c r="AA53" s="14" t="str">
        <f t="shared" si="8"/>
        <v> </v>
      </c>
      <c r="AB53" s="14" t="str">
        <f t="shared" si="9"/>
        <v> </v>
      </c>
      <c r="AC53" s="14" t="str">
        <f t="shared" si="10"/>
        <v> </v>
      </c>
      <c r="AD53" s="19" t="str">
        <f ca="1" t="shared" si="11"/>
        <v> </v>
      </c>
    </row>
    <row r="54" spans="1:30" ht="12.75" customHeight="1">
      <c r="A54" s="3"/>
      <c r="B54" s="7"/>
      <c r="C54" s="35" t="str">
        <f>+'Target Groups'!C54</f>
        <v>  </v>
      </c>
      <c r="D54" s="32">
        <f>+'Target Groups'!D54</f>
        <v>0</v>
      </c>
      <c r="E54" s="32">
        <f>+'Target Groups'!F54</f>
        <v>0</v>
      </c>
      <c r="F54" s="33">
        <f>+'Target Groups'!J54</f>
        <v>0</v>
      </c>
      <c r="G54" s="86"/>
      <c r="H54" s="86"/>
      <c r="J54" s="31">
        <f ca="1" t="shared" si="4"/>
        <v>0</v>
      </c>
      <c r="K54" s="19">
        <f ca="1">OFFSET('Target Groups'!H54,0,$AH$5)</f>
        <v>0</v>
      </c>
      <c r="L54" s="14">
        <f t="shared" si="5"/>
        <v>0</v>
      </c>
      <c r="M54" s="14">
        <f t="shared" si="6"/>
        <v>0</v>
      </c>
      <c r="N54" s="14">
        <f t="shared" si="14"/>
        <v>0</v>
      </c>
      <c r="O54" s="14">
        <f t="shared" si="14"/>
        <v>0</v>
      </c>
      <c r="P54" s="14">
        <f t="shared" si="14"/>
        <v>0</v>
      </c>
      <c r="Q54" s="14">
        <f t="shared" si="14"/>
        <v>0</v>
      </c>
      <c r="R54" s="14">
        <f t="shared" si="14"/>
        <v>0</v>
      </c>
      <c r="S54" s="14"/>
      <c r="T54" s="14">
        <f t="shared" si="15"/>
        <v>0</v>
      </c>
      <c r="U54" s="14">
        <f t="shared" si="15"/>
        <v>0</v>
      </c>
      <c r="V54" s="14">
        <f t="shared" si="15"/>
        <v>0</v>
      </c>
      <c r="W54" s="14">
        <f t="shared" si="15"/>
        <v>0</v>
      </c>
      <c r="X54" s="14">
        <f t="shared" si="15"/>
        <v>0</v>
      </c>
      <c r="Y54" s="14"/>
      <c r="Z54" s="14" t="str">
        <f t="shared" si="7"/>
        <v> </v>
      </c>
      <c r="AA54" s="14" t="str">
        <f t="shared" si="8"/>
        <v> </v>
      </c>
      <c r="AB54" s="14" t="str">
        <f t="shared" si="9"/>
        <v> </v>
      </c>
      <c r="AC54" s="14" t="str">
        <f t="shared" si="10"/>
        <v> </v>
      </c>
      <c r="AD54" s="19" t="str">
        <f ca="1" t="shared" si="11"/>
        <v> </v>
      </c>
    </row>
    <row r="55" spans="1:30" ht="12.75" customHeight="1">
      <c r="A55" s="3"/>
      <c r="B55" s="7"/>
      <c r="C55" s="35" t="str">
        <f>+'Target Groups'!C55</f>
        <v>  </v>
      </c>
      <c r="D55" s="32">
        <f>+'Target Groups'!D55</f>
        <v>0</v>
      </c>
      <c r="E55" s="32">
        <f>+'Target Groups'!F55</f>
        <v>0</v>
      </c>
      <c r="F55" s="33">
        <f>+'Target Groups'!J55</f>
        <v>0</v>
      </c>
      <c r="G55" s="86"/>
      <c r="H55" s="86"/>
      <c r="J55" s="31">
        <f ca="1" t="shared" si="4"/>
        <v>0</v>
      </c>
      <c r="K55" s="19">
        <f ca="1">OFFSET('Target Groups'!H55,0,$AH$5)</f>
        <v>0</v>
      </c>
      <c r="L55" s="14">
        <f t="shared" si="5"/>
        <v>0</v>
      </c>
      <c r="M55" s="14">
        <f t="shared" si="6"/>
        <v>0</v>
      </c>
      <c r="N55" s="14">
        <f t="shared" si="14"/>
        <v>0</v>
      </c>
      <c r="O55" s="14">
        <f t="shared" si="14"/>
        <v>0</v>
      </c>
      <c r="P55" s="14">
        <f t="shared" si="14"/>
        <v>0</v>
      </c>
      <c r="Q55" s="14">
        <f t="shared" si="14"/>
        <v>0</v>
      </c>
      <c r="R55" s="14">
        <f t="shared" si="14"/>
        <v>0</v>
      </c>
      <c r="S55" s="14"/>
      <c r="T55" s="14">
        <f t="shared" si="15"/>
        <v>0</v>
      </c>
      <c r="U55" s="14">
        <f t="shared" si="15"/>
        <v>0</v>
      </c>
      <c r="V55" s="14">
        <f t="shared" si="15"/>
        <v>0</v>
      </c>
      <c r="W55" s="14">
        <f t="shared" si="15"/>
        <v>0</v>
      </c>
      <c r="X55" s="14">
        <f t="shared" si="15"/>
        <v>0</v>
      </c>
      <c r="Y55" s="14"/>
      <c r="Z55" s="14" t="str">
        <f t="shared" si="7"/>
        <v> </v>
      </c>
      <c r="AA55" s="14" t="str">
        <f t="shared" si="8"/>
        <v> </v>
      </c>
      <c r="AB55" s="14" t="str">
        <f t="shared" si="9"/>
        <v> </v>
      </c>
      <c r="AC55" s="14" t="str">
        <f t="shared" si="10"/>
        <v> </v>
      </c>
      <c r="AD55" s="19" t="str">
        <f ca="1" t="shared" si="11"/>
        <v> </v>
      </c>
    </row>
    <row r="56" spans="1:30" ht="12.75" customHeight="1">
      <c r="A56" s="3"/>
      <c r="B56" s="37"/>
      <c r="C56" s="35" t="str">
        <f>+'Target Groups'!C56</f>
        <v>  </v>
      </c>
      <c r="D56" s="32">
        <f>+'Target Groups'!D56</f>
        <v>0</v>
      </c>
      <c r="E56" s="32">
        <f>+'Target Groups'!F56</f>
        <v>0</v>
      </c>
      <c r="F56" s="33">
        <f>+'Target Groups'!J56</f>
        <v>0</v>
      </c>
      <c r="G56" s="86"/>
      <c r="H56" s="86"/>
      <c r="J56" s="31">
        <f ca="1" t="shared" si="4"/>
        <v>0</v>
      </c>
      <c r="K56" s="19">
        <f ca="1">OFFSET('Target Groups'!H56,0,$AH$5)</f>
        <v>0</v>
      </c>
      <c r="L56" s="14">
        <f t="shared" si="5"/>
        <v>0</v>
      </c>
      <c r="M56" s="14">
        <f t="shared" si="6"/>
        <v>0</v>
      </c>
      <c r="N56" s="14">
        <f t="shared" si="14"/>
        <v>0</v>
      </c>
      <c r="O56" s="14">
        <f t="shared" si="14"/>
        <v>0</v>
      </c>
      <c r="P56" s="14">
        <f t="shared" si="14"/>
        <v>0</v>
      </c>
      <c r="Q56" s="14">
        <f t="shared" si="14"/>
        <v>0</v>
      </c>
      <c r="R56" s="14">
        <f t="shared" si="14"/>
        <v>0</v>
      </c>
      <c r="S56" s="14"/>
      <c r="T56" s="14">
        <f t="shared" si="15"/>
        <v>0</v>
      </c>
      <c r="U56" s="14">
        <f t="shared" si="15"/>
        <v>0</v>
      </c>
      <c r="V56" s="14">
        <f t="shared" si="15"/>
        <v>0</v>
      </c>
      <c r="W56" s="14">
        <f t="shared" si="15"/>
        <v>0</v>
      </c>
      <c r="X56" s="14">
        <f t="shared" si="15"/>
        <v>0</v>
      </c>
      <c r="Y56" s="14"/>
      <c r="Z56" s="14" t="str">
        <f t="shared" si="7"/>
        <v> </v>
      </c>
      <c r="AA56" s="14" t="str">
        <f t="shared" si="8"/>
        <v> </v>
      </c>
      <c r="AB56" s="14" t="str">
        <f t="shared" si="9"/>
        <v> </v>
      </c>
      <c r="AC56" s="14" t="str">
        <f t="shared" si="10"/>
        <v> </v>
      </c>
      <c r="AD56" s="19" t="str">
        <f ca="1" t="shared" si="11"/>
        <v> </v>
      </c>
    </row>
    <row r="57" spans="1:30" ht="12.75" customHeight="1">
      <c r="A57" s="3"/>
      <c r="B57" s="37"/>
      <c r="C57" s="35" t="str">
        <f>+'Target Groups'!C57</f>
        <v>  </v>
      </c>
      <c r="D57" s="32">
        <f>+'Target Groups'!D57</f>
        <v>0</v>
      </c>
      <c r="E57" s="32">
        <f>+'Target Groups'!F57</f>
        <v>0</v>
      </c>
      <c r="F57" s="33">
        <f>+'Target Groups'!J57</f>
        <v>0</v>
      </c>
      <c r="G57" s="86"/>
      <c r="H57" s="86"/>
      <c r="J57" s="31">
        <f ca="1" t="shared" si="4"/>
        <v>0</v>
      </c>
      <c r="K57" s="19">
        <f ca="1">OFFSET('Target Groups'!H57,0,$AH$5)</f>
        <v>0</v>
      </c>
      <c r="L57" s="14">
        <f t="shared" si="5"/>
        <v>0</v>
      </c>
      <c r="M57" s="14">
        <f t="shared" si="6"/>
        <v>0</v>
      </c>
      <c r="N57" s="14">
        <f t="shared" si="14"/>
        <v>0</v>
      </c>
      <c r="O57" s="14">
        <f t="shared" si="14"/>
        <v>0</v>
      </c>
      <c r="P57" s="14">
        <f t="shared" si="14"/>
        <v>0</v>
      </c>
      <c r="Q57" s="14">
        <f t="shared" si="14"/>
        <v>0</v>
      </c>
      <c r="R57" s="14">
        <f t="shared" si="14"/>
        <v>0</v>
      </c>
      <c r="S57" s="14"/>
      <c r="T57" s="14">
        <f t="shared" si="15"/>
        <v>0</v>
      </c>
      <c r="U57" s="14">
        <f t="shared" si="15"/>
        <v>0</v>
      </c>
      <c r="V57" s="14">
        <f t="shared" si="15"/>
        <v>0</v>
      </c>
      <c r="W57" s="14">
        <f t="shared" si="15"/>
        <v>0</v>
      </c>
      <c r="X57" s="14">
        <f t="shared" si="15"/>
        <v>0</v>
      </c>
      <c r="Y57" s="14"/>
      <c r="Z57" s="14" t="str">
        <f t="shared" si="7"/>
        <v> </v>
      </c>
      <c r="AA57" s="14" t="str">
        <f t="shared" si="8"/>
        <v> </v>
      </c>
      <c r="AB57" s="14" t="str">
        <f t="shared" si="9"/>
        <v> </v>
      </c>
      <c r="AC57" s="14" t="str">
        <f t="shared" si="10"/>
        <v> </v>
      </c>
      <c r="AD57" s="19" t="str">
        <f ca="1" t="shared" si="11"/>
        <v> </v>
      </c>
    </row>
    <row r="58" spans="1:30" ht="12.75" customHeight="1">
      <c r="A58" s="3"/>
      <c r="B58" s="37"/>
      <c r="C58" s="35" t="str">
        <f>+'Target Groups'!C58</f>
        <v>  </v>
      </c>
      <c r="D58" s="32">
        <f>+'Target Groups'!D58</f>
        <v>0</v>
      </c>
      <c r="E58" s="32">
        <f>+'Target Groups'!F58</f>
        <v>0</v>
      </c>
      <c r="F58" s="33">
        <f>+'Target Groups'!J58</f>
        <v>0</v>
      </c>
      <c r="G58" s="86"/>
      <c r="H58" s="86"/>
      <c r="J58" s="31">
        <f ca="1" t="shared" si="4"/>
        <v>0</v>
      </c>
      <c r="K58" s="19">
        <f ca="1">OFFSET('Target Groups'!H58,0,$AH$5)</f>
        <v>0</v>
      </c>
      <c r="L58" s="14">
        <f t="shared" si="5"/>
        <v>0</v>
      </c>
      <c r="M58" s="14">
        <f t="shared" si="6"/>
        <v>0</v>
      </c>
      <c r="N58" s="14">
        <f aca="true" t="shared" si="16" ref="N58:R70">IF($J58=N$7,$M58,0)</f>
        <v>0</v>
      </c>
      <c r="O58" s="14">
        <f t="shared" si="16"/>
        <v>0</v>
      </c>
      <c r="P58" s="14">
        <f t="shared" si="16"/>
        <v>0</v>
      </c>
      <c r="Q58" s="14">
        <f t="shared" si="16"/>
        <v>0</v>
      </c>
      <c r="R58" s="14">
        <f t="shared" si="16"/>
        <v>0</v>
      </c>
      <c r="S58" s="14"/>
      <c r="T58" s="14">
        <f aca="true" t="shared" si="17" ref="T58:X70">IF($J58=T$7,$L58,0)</f>
        <v>0</v>
      </c>
      <c r="U58" s="14">
        <f t="shared" si="17"/>
        <v>0</v>
      </c>
      <c r="V58" s="14">
        <f t="shared" si="17"/>
        <v>0</v>
      </c>
      <c r="W58" s="14">
        <f t="shared" si="17"/>
        <v>0</v>
      </c>
      <c r="X58" s="14">
        <f t="shared" si="17"/>
        <v>0</v>
      </c>
      <c r="Y58" s="14"/>
      <c r="Z58" s="14" t="str">
        <f t="shared" si="7"/>
        <v> </v>
      </c>
      <c r="AA58" s="14" t="str">
        <f t="shared" si="8"/>
        <v> </v>
      </c>
      <c r="AB58" s="14" t="str">
        <f t="shared" si="9"/>
        <v> </v>
      </c>
      <c r="AC58" s="14" t="str">
        <f t="shared" si="10"/>
        <v> </v>
      </c>
      <c r="AD58" s="19" t="str">
        <f ca="1" t="shared" si="11"/>
        <v> </v>
      </c>
    </row>
    <row r="59" spans="1:30" ht="12.75" customHeight="1">
      <c r="A59" s="3"/>
      <c r="B59" s="6"/>
      <c r="C59" s="35" t="str">
        <f>+'Target Groups'!C59</f>
        <v>  </v>
      </c>
      <c r="D59" s="32">
        <f>+'Target Groups'!D59</f>
        <v>0</v>
      </c>
      <c r="E59" s="32">
        <f>+'Target Groups'!F59</f>
        <v>0</v>
      </c>
      <c r="F59" s="33">
        <f>+'Target Groups'!J59</f>
        <v>0</v>
      </c>
      <c r="G59" s="86"/>
      <c r="H59" s="86"/>
      <c r="J59" s="31">
        <f ca="1" t="shared" si="4"/>
        <v>0</v>
      </c>
      <c r="K59" s="19">
        <f ca="1">OFFSET('Target Groups'!H59,0,$AH$5)</f>
        <v>0</v>
      </c>
      <c r="L59" s="14">
        <f t="shared" si="5"/>
        <v>0</v>
      </c>
      <c r="M59" s="14">
        <f t="shared" si="6"/>
        <v>0</v>
      </c>
      <c r="N59" s="14">
        <f t="shared" si="16"/>
        <v>0</v>
      </c>
      <c r="O59" s="14">
        <f t="shared" si="16"/>
        <v>0</v>
      </c>
      <c r="P59" s="14">
        <f t="shared" si="16"/>
        <v>0</v>
      </c>
      <c r="Q59" s="14">
        <f t="shared" si="16"/>
        <v>0</v>
      </c>
      <c r="R59" s="14">
        <f t="shared" si="16"/>
        <v>0</v>
      </c>
      <c r="S59" s="14"/>
      <c r="T59" s="14">
        <f t="shared" si="17"/>
        <v>0</v>
      </c>
      <c r="U59" s="14">
        <f t="shared" si="17"/>
        <v>0</v>
      </c>
      <c r="V59" s="14">
        <f t="shared" si="17"/>
        <v>0</v>
      </c>
      <c r="W59" s="14">
        <f t="shared" si="17"/>
        <v>0</v>
      </c>
      <c r="X59" s="14">
        <f t="shared" si="17"/>
        <v>0</v>
      </c>
      <c r="Y59" s="14"/>
      <c r="Z59" s="14" t="str">
        <f t="shared" si="7"/>
        <v> </v>
      </c>
      <c r="AA59" s="14" t="str">
        <f t="shared" si="8"/>
        <v> </v>
      </c>
      <c r="AB59" s="14" t="str">
        <f t="shared" si="9"/>
        <v> </v>
      </c>
      <c r="AC59" s="14" t="str">
        <f t="shared" si="10"/>
        <v> </v>
      </c>
      <c r="AD59" s="19" t="str">
        <f ca="1" t="shared" si="11"/>
        <v> </v>
      </c>
    </row>
    <row r="60" spans="1:30" ht="12.75" customHeight="1">
      <c r="A60" s="3"/>
      <c r="B60" s="7"/>
      <c r="C60" s="35" t="str">
        <f>+'Target Groups'!C60</f>
        <v>  </v>
      </c>
      <c r="D60" s="32">
        <f>+'Target Groups'!D60</f>
        <v>0</v>
      </c>
      <c r="E60" s="32">
        <f>+'Target Groups'!F60</f>
        <v>0</v>
      </c>
      <c r="F60" s="33">
        <f>+'Target Groups'!J60</f>
        <v>0</v>
      </c>
      <c r="G60" s="86"/>
      <c r="H60" s="86"/>
      <c r="J60" s="31">
        <f ca="1" t="shared" si="4"/>
        <v>0</v>
      </c>
      <c r="K60" s="19">
        <f ca="1">OFFSET('Target Groups'!H60,0,$AH$5)</f>
        <v>0</v>
      </c>
      <c r="L60" s="14">
        <f t="shared" si="5"/>
        <v>0</v>
      </c>
      <c r="M60" s="14">
        <f t="shared" si="6"/>
        <v>0</v>
      </c>
      <c r="N60" s="14">
        <f t="shared" si="16"/>
        <v>0</v>
      </c>
      <c r="O60" s="14">
        <f t="shared" si="16"/>
        <v>0</v>
      </c>
      <c r="P60" s="14">
        <f t="shared" si="16"/>
        <v>0</v>
      </c>
      <c r="Q60" s="14">
        <f t="shared" si="16"/>
        <v>0</v>
      </c>
      <c r="R60" s="14">
        <f t="shared" si="16"/>
        <v>0</v>
      </c>
      <c r="S60" s="14"/>
      <c r="T60" s="14">
        <f t="shared" si="17"/>
        <v>0</v>
      </c>
      <c r="U60" s="14">
        <f t="shared" si="17"/>
        <v>0</v>
      </c>
      <c r="V60" s="14">
        <f t="shared" si="17"/>
        <v>0</v>
      </c>
      <c r="W60" s="14">
        <f t="shared" si="17"/>
        <v>0</v>
      </c>
      <c r="X60" s="14">
        <f t="shared" si="17"/>
        <v>0</v>
      </c>
      <c r="Y60" s="14"/>
      <c r="Z60" s="14" t="str">
        <f t="shared" si="7"/>
        <v> </v>
      </c>
      <c r="AA60" s="14" t="str">
        <f t="shared" si="8"/>
        <v> </v>
      </c>
      <c r="AB60" s="14" t="str">
        <f t="shared" si="9"/>
        <v> </v>
      </c>
      <c r="AC60" s="14" t="str">
        <f t="shared" si="10"/>
        <v> </v>
      </c>
      <c r="AD60" s="19" t="str">
        <f ca="1" t="shared" si="11"/>
        <v> </v>
      </c>
    </row>
    <row r="61" spans="1:30" ht="12.75" customHeight="1">
      <c r="A61" s="3"/>
      <c r="B61" s="7"/>
      <c r="C61" s="35" t="str">
        <f>+'Target Groups'!C61</f>
        <v>  </v>
      </c>
      <c r="D61" s="32">
        <f>+'Target Groups'!D61</f>
        <v>0</v>
      </c>
      <c r="E61" s="32">
        <f>+'Target Groups'!F61</f>
        <v>0</v>
      </c>
      <c r="F61" s="33">
        <f>+'Target Groups'!J61</f>
        <v>0</v>
      </c>
      <c r="G61" s="86"/>
      <c r="H61" s="86"/>
      <c r="J61" s="31">
        <f ca="1" t="shared" si="4"/>
        <v>0</v>
      </c>
      <c r="K61" s="19">
        <f ca="1">OFFSET('Target Groups'!H61,0,$AH$5)</f>
        <v>0</v>
      </c>
      <c r="L61" s="14">
        <f t="shared" si="5"/>
        <v>0</v>
      </c>
      <c r="M61" s="14">
        <f t="shared" si="6"/>
        <v>0</v>
      </c>
      <c r="N61" s="14">
        <f t="shared" si="16"/>
        <v>0</v>
      </c>
      <c r="O61" s="14">
        <f t="shared" si="16"/>
        <v>0</v>
      </c>
      <c r="P61" s="14">
        <f t="shared" si="16"/>
        <v>0</v>
      </c>
      <c r="Q61" s="14">
        <f t="shared" si="16"/>
        <v>0</v>
      </c>
      <c r="R61" s="14">
        <f t="shared" si="16"/>
        <v>0</v>
      </c>
      <c r="S61" s="14"/>
      <c r="T61" s="14">
        <f t="shared" si="17"/>
        <v>0</v>
      </c>
      <c r="U61" s="14">
        <f t="shared" si="17"/>
        <v>0</v>
      </c>
      <c r="V61" s="14">
        <f t="shared" si="17"/>
        <v>0</v>
      </c>
      <c r="W61" s="14">
        <f t="shared" si="17"/>
        <v>0</v>
      </c>
      <c r="X61" s="14">
        <f t="shared" si="17"/>
        <v>0</v>
      </c>
      <c r="Y61" s="14"/>
      <c r="Z61" s="14" t="str">
        <f t="shared" si="7"/>
        <v> </v>
      </c>
      <c r="AA61" s="14" t="str">
        <f t="shared" si="8"/>
        <v> </v>
      </c>
      <c r="AB61" s="14" t="str">
        <f t="shared" si="9"/>
        <v> </v>
      </c>
      <c r="AC61" s="14" t="str">
        <f t="shared" si="10"/>
        <v> </v>
      </c>
      <c r="AD61" s="19" t="str">
        <f ca="1" t="shared" si="11"/>
        <v> </v>
      </c>
    </row>
    <row r="62" spans="1:30" ht="12.75" customHeight="1">
      <c r="A62" s="3"/>
      <c r="B62" s="7"/>
      <c r="C62" s="35" t="str">
        <f>+'Target Groups'!C62</f>
        <v>  </v>
      </c>
      <c r="D62" s="32">
        <f>+'Target Groups'!D62</f>
        <v>0</v>
      </c>
      <c r="E62" s="32">
        <f>+'Target Groups'!F62</f>
        <v>0</v>
      </c>
      <c r="F62" s="33">
        <f>+'Target Groups'!J62</f>
        <v>0</v>
      </c>
      <c r="G62" s="86"/>
      <c r="H62" s="86"/>
      <c r="J62" s="31">
        <f ca="1" t="shared" si="4"/>
        <v>0</v>
      </c>
      <c r="K62" s="19">
        <f ca="1">OFFSET('Target Groups'!H62,0,$AH$5)</f>
        <v>0</v>
      </c>
      <c r="L62" s="14">
        <f t="shared" si="5"/>
        <v>0</v>
      </c>
      <c r="M62" s="14">
        <f t="shared" si="6"/>
        <v>0</v>
      </c>
      <c r="N62" s="14">
        <f t="shared" si="16"/>
        <v>0</v>
      </c>
      <c r="O62" s="14">
        <f t="shared" si="16"/>
        <v>0</v>
      </c>
      <c r="P62" s="14">
        <f t="shared" si="16"/>
        <v>0</v>
      </c>
      <c r="Q62" s="14">
        <f t="shared" si="16"/>
        <v>0</v>
      </c>
      <c r="R62" s="14">
        <f t="shared" si="16"/>
        <v>0</v>
      </c>
      <c r="S62" s="14"/>
      <c r="T62" s="14">
        <f t="shared" si="17"/>
        <v>0</v>
      </c>
      <c r="U62" s="14">
        <f t="shared" si="17"/>
        <v>0</v>
      </c>
      <c r="V62" s="14">
        <f t="shared" si="17"/>
        <v>0</v>
      </c>
      <c r="W62" s="14">
        <f t="shared" si="17"/>
        <v>0</v>
      </c>
      <c r="X62" s="14">
        <f t="shared" si="17"/>
        <v>0</v>
      </c>
      <c r="Y62" s="14"/>
      <c r="Z62" s="14" t="str">
        <f t="shared" si="7"/>
        <v> </v>
      </c>
      <c r="AA62" s="14" t="str">
        <f t="shared" si="8"/>
        <v> </v>
      </c>
      <c r="AB62" s="14" t="str">
        <f t="shared" si="9"/>
        <v> </v>
      </c>
      <c r="AC62" s="14" t="str">
        <f t="shared" si="10"/>
        <v> </v>
      </c>
      <c r="AD62" s="19" t="str">
        <f ca="1" t="shared" si="11"/>
        <v> </v>
      </c>
    </row>
    <row r="63" spans="1:30" ht="12.75" customHeight="1">
      <c r="A63" s="3"/>
      <c r="B63" s="7"/>
      <c r="C63" s="35" t="str">
        <f>+'Target Groups'!C63</f>
        <v>  </v>
      </c>
      <c r="D63" s="32">
        <f>+'Target Groups'!D63</f>
        <v>0</v>
      </c>
      <c r="E63" s="32">
        <f>+'Target Groups'!F63</f>
        <v>0</v>
      </c>
      <c r="F63" s="33">
        <f>+'Target Groups'!J63</f>
        <v>0</v>
      </c>
      <c r="G63" s="86"/>
      <c r="H63" s="86"/>
      <c r="J63" s="31">
        <f ca="1" t="shared" si="4"/>
        <v>0</v>
      </c>
      <c r="K63" s="19">
        <f ca="1">OFFSET('Target Groups'!H63,0,$AH$5)</f>
        <v>0</v>
      </c>
      <c r="L63" s="14">
        <f t="shared" si="5"/>
        <v>0</v>
      </c>
      <c r="M63" s="14">
        <f t="shared" si="6"/>
        <v>0</v>
      </c>
      <c r="N63" s="14">
        <f t="shared" si="16"/>
        <v>0</v>
      </c>
      <c r="O63" s="14">
        <f t="shared" si="16"/>
        <v>0</v>
      </c>
      <c r="P63" s="14">
        <f t="shared" si="16"/>
        <v>0</v>
      </c>
      <c r="Q63" s="14">
        <f t="shared" si="16"/>
        <v>0</v>
      </c>
      <c r="R63" s="14">
        <f t="shared" si="16"/>
        <v>0</v>
      </c>
      <c r="S63" s="14"/>
      <c r="T63" s="14">
        <f t="shared" si="17"/>
        <v>0</v>
      </c>
      <c r="U63" s="14">
        <f t="shared" si="17"/>
        <v>0</v>
      </c>
      <c r="V63" s="14">
        <f t="shared" si="17"/>
        <v>0</v>
      </c>
      <c r="W63" s="14">
        <f t="shared" si="17"/>
        <v>0</v>
      </c>
      <c r="X63" s="14">
        <f t="shared" si="17"/>
        <v>0</v>
      </c>
      <c r="Y63" s="14"/>
      <c r="Z63" s="14" t="str">
        <f t="shared" si="7"/>
        <v> </v>
      </c>
      <c r="AA63" s="14" t="str">
        <f t="shared" si="8"/>
        <v> </v>
      </c>
      <c r="AB63" s="14" t="str">
        <f t="shared" si="9"/>
        <v> </v>
      </c>
      <c r="AC63" s="14" t="str">
        <f t="shared" si="10"/>
        <v> </v>
      </c>
      <c r="AD63" s="19" t="str">
        <f ca="1" t="shared" si="11"/>
        <v> </v>
      </c>
    </row>
    <row r="64" spans="1:30" ht="12.75" customHeight="1">
      <c r="A64" s="3"/>
      <c r="B64" s="7"/>
      <c r="C64" s="35" t="str">
        <f>+'Target Groups'!C64</f>
        <v>  </v>
      </c>
      <c r="D64" s="32">
        <f>+'Target Groups'!D64</f>
        <v>0</v>
      </c>
      <c r="E64" s="32">
        <f>+'Target Groups'!F64</f>
        <v>0</v>
      </c>
      <c r="F64" s="33">
        <f>+'Target Groups'!J64</f>
        <v>0</v>
      </c>
      <c r="G64" s="86"/>
      <c r="H64" s="86"/>
      <c r="J64" s="31">
        <f ca="1" t="shared" si="4"/>
        <v>0</v>
      </c>
      <c r="K64" s="19">
        <f ca="1">OFFSET('Target Groups'!H64,0,$AH$5)</f>
        <v>0</v>
      </c>
      <c r="L64" s="14">
        <f t="shared" si="5"/>
        <v>0</v>
      </c>
      <c r="M64" s="14">
        <f t="shared" si="6"/>
        <v>0</v>
      </c>
      <c r="N64" s="14">
        <f t="shared" si="16"/>
        <v>0</v>
      </c>
      <c r="O64" s="14">
        <f t="shared" si="16"/>
        <v>0</v>
      </c>
      <c r="P64" s="14">
        <f t="shared" si="16"/>
        <v>0</v>
      </c>
      <c r="Q64" s="14">
        <f t="shared" si="16"/>
        <v>0</v>
      </c>
      <c r="R64" s="14">
        <f t="shared" si="16"/>
        <v>0</v>
      </c>
      <c r="S64" s="14"/>
      <c r="T64" s="14">
        <f t="shared" si="17"/>
        <v>0</v>
      </c>
      <c r="U64" s="14">
        <f t="shared" si="17"/>
        <v>0</v>
      </c>
      <c r="V64" s="14">
        <f t="shared" si="17"/>
        <v>0</v>
      </c>
      <c r="W64" s="14">
        <f t="shared" si="17"/>
        <v>0</v>
      </c>
      <c r="X64" s="14">
        <f t="shared" si="17"/>
        <v>0</v>
      </c>
      <c r="Y64" s="14"/>
      <c r="Z64" s="14" t="str">
        <f t="shared" si="7"/>
        <v> </v>
      </c>
      <c r="AA64" s="14" t="str">
        <f t="shared" si="8"/>
        <v> </v>
      </c>
      <c r="AB64" s="14" t="str">
        <f t="shared" si="9"/>
        <v> </v>
      </c>
      <c r="AC64" s="14" t="str">
        <f t="shared" si="10"/>
        <v> </v>
      </c>
      <c r="AD64" s="19" t="str">
        <f ca="1" t="shared" si="11"/>
        <v> </v>
      </c>
    </row>
    <row r="65" spans="1:30" ht="12.75" customHeight="1">
      <c r="A65" s="3"/>
      <c r="B65" s="7"/>
      <c r="C65" s="35" t="str">
        <f>+'Target Groups'!C65</f>
        <v>  </v>
      </c>
      <c r="D65" s="32">
        <f>+'Target Groups'!D65</f>
        <v>0</v>
      </c>
      <c r="E65" s="32">
        <f>+'Target Groups'!F65</f>
        <v>0</v>
      </c>
      <c r="F65" s="33">
        <f>+'Target Groups'!J65</f>
        <v>0</v>
      </c>
      <c r="G65" s="86"/>
      <c r="H65" s="86"/>
      <c r="J65" s="31">
        <f ca="1" t="shared" si="4"/>
        <v>0</v>
      </c>
      <c r="K65" s="19">
        <f ca="1">OFFSET('Target Groups'!H65,0,$AH$5)</f>
        <v>0</v>
      </c>
      <c r="L65" s="14">
        <f t="shared" si="5"/>
        <v>0</v>
      </c>
      <c r="M65" s="14">
        <f t="shared" si="6"/>
        <v>0</v>
      </c>
      <c r="N65" s="14">
        <f t="shared" si="16"/>
        <v>0</v>
      </c>
      <c r="O65" s="14">
        <f t="shared" si="16"/>
        <v>0</v>
      </c>
      <c r="P65" s="14">
        <f t="shared" si="16"/>
        <v>0</v>
      </c>
      <c r="Q65" s="14">
        <f t="shared" si="16"/>
        <v>0</v>
      </c>
      <c r="R65" s="14">
        <f t="shared" si="16"/>
        <v>0</v>
      </c>
      <c r="S65" s="14"/>
      <c r="T65" s="14">
        <f t="shared" si="17"/>
        <v>0</v>
      </c>
      <c r="U65" s="14">
        <f t="shared" si="17"/>
        <v>0</v>
      </c>
      <c r="V65" s="14">
        <f t="shared" si="17"/>
        <v>0</v>
      </c>
      <c r="W65" s="14">
        <f t="shared" si="17"/>
        <v>0</v>
      </c>
      <c r="X65" s="14">
        <f t="shared" si="17"/>
        <v>0</v>
      </c>
      <c r="Y65" s="14"/>
      <c r="Z65" s="14" t="str">
        <f t="shared" si="7"/>
        <v> </v>
      </c>
      <c r="AA65" s="14" t="str">
        <f t="shared" si="8"/>
        <v> </v>
      </c>
      <c r="AB65" s="14" t="str">
        <f t="shared" si="9"/>
        <v> </v>
      </c>
      <c r="AC65" s="14" t="str">
        <f t="shared" si="10"/>
        <v> </v>
      </c>
      <c r="AD65" s="19" t="str">
        <f ca="1" t="shared" si="11"/>
        <v> </v>
      </c>
    </row>
    <row r="66" spans="1:30" ht="12.75" customHeight="1">
      <c r="A66" s="3"/>
      <c r="B66" s="7"/>
      <c r="C66" s="35" t="str">
        <f>+'Target Groups'!C66</f>
        <v>  </v>
      </c>
      <c r="D66" s="32">
        <f>+'Target Groups'!D66</f>
        <v>0</v>
      </c>
      <c r="E66" s="32">
        <f>+'Target Groups'!F66</f>
        <v>0</v>
      </c>
      <c r="F66" s="33">
        <f>+'Target Groups'!J66</f>
        <v>0</v>
      </c>
      <c r="G66" s="86"/>
      <c r="H66" s="86"/>
      <c r="J66" s="31">
        <f ca="1" t="shared" si="4"/>
        <v>0</v>
      </c>
      <c r="K66" s="19">
        <f ca="1">OFFSET('Target Groups'!H66,0,$AH$5)</f>
        <v>0</v>
      </c>
      <c r="L66" s="14">
        <f t="shared" si="5"/>
        <v>0</v>
      </c>
      <c r="M66" s="14">
        <f t="shared" si="6"/>
        <v>0</v>
      </c>
      <c r="N66" s="14">
        <f t="shared" si="16"/>
        <v>0</v>
      </c>
      <c r="O66" s="14">
        <f t="shared" si="16"/>
        <v>0</v>
      </c>
      <c r="P66" s="14">
        <f t="shared" si="16"/>
        <v>0</v>
      </c>
      <c r="Q66" s="14">
        <f t="shared" si="16"/>
        <v>0</v>
      </c>
      <c r="R66" s="14">
        <f t="shared" si="16"/>
        <v>0</v>
      </c>
      <c r="S66" s="14"/>
      <c r="T66" s="14">
        <f t="shared" si="17"/>
        <v>0</v>
      </c>
      <c r="U66" s="14">
        <f t="shared" si="17"/>
        <v>0</v>
      </c>
      <c r="V66" s="14">
        <f t="shared" si="17"/>
        <v>0</v>
      </c>
      <c r="W66" s="14">
        <f t="shared" si="17"/>
        <v>0</v>
      </c>
      <c r="X66" s="14">
        <f t="shared" si="17"/>
        <v>0</v>
      </c>
      <c r="Y66" s="14"/>
      <c r="Z66" s="14" t="str">
        <f t="shared" si="7"/>
        <v> </v>
      </c>
      <c r="AA66" s="14" t="str">
        <f t="shared" si="8"/>
        <v> </v>
      </c>
      <c r="AB66" s="14" t="str">
        <f t="shared" si="9"/>
        <v> </v>
      </c>
      <c r="AC66" s="14" t="str">
        <f t="shared" si="10"/>
        <v> </v>
      </c>
      <c r="AD66" s="19" t="str">
        <f ca="1" t="shared" si="11"/>
        <v> </v>
      </c>
    </row>
    <row r="67" spans="1:30" ht="12.75" customHeight="1">
      <c r="A67" s="3"/>
      <c r="B67" s="7"/>
      <c r="C67" s="35" t="str">
        <f>+'Target Groups'!C67</f>
        <v>  </v>
      </c>
      <c r="D67" s="32">
        <f>+'Target Groups'!D67</f>
        <v>0</v>
      </c>
      <c r="E67" s="32">
        <f>+'Target Groups'!F67</f>
        <v>0</v>
      </c>
      <c r="F67" s="33">
        <f>+'Target Groups'!J67</f>
        <v>0</v>
      </c>
      <c r="G67" s="86"/>
      <c r="H67" s="86"/>
      <c r="J67" s="31">
        <f ca="1" t="shared" si="4"/>
        <v>0</v>
      </c>
      <c r="K67" s="19">
        <f ca="1">OFFSET('Target Groups'!H67,0,$AH$5)</f>
        <v>0</v>
      </c>
      <c r="L67" s="14">
        <f t="shared" si="5"/>
        <v>0</v>
      </c>
      <c r="M67" s="14">
        <f t="shared" si="6"/>
        <v>0</v>
      </c>
      <c r="N67" s="14">
        <f t="shared" si="16"/>
        <v>0</v>
      </c>
      <c r="O67" s="14">
        <f t="shared" si="16"/>
        <v>0</v>
      </c>
      <c r="P67" s="14">
        <f t="shared" si="16"/>
        <v>0</v>
      </c>
      <c r="Q67" s="14">
        <f t="shared" si="16"/>
        <v>0</v>
      </c>
      <c r="R67" s="14">
        <f t="shared" si="16"/>
        <v>0</v>
      </c>
      <c r="S67" s="14"/>
      <c r="T67" s="14">
        <f t="shared" si="17"/>
        <v>0</v>
      </c>
      <c r="U67" s="14">
        <f t="shared" si="17"/>
        <v>0</v>
      </c>
      <c r="V67" s="14">
        <f t="shared" si="17"/>
        <v>0</v>
      </c>
      <c r="W67" s="14">
        <f t="shared" si="17"/>
        <v>0</v>
      </c>
      <c r="X67" s="14">
        <f t="shared" si="17"/>
        <v>0</v>
      </c>
      <c r="Y67" s="14"/>
      <c r="Z67" s="14" t="str">
        <f t="shared" si="7"/>
        <v> </v>
      </c>
      <c r="AA67" s="14" t="str">
        <f t="shared" si="8"/>
        <v> </v>
      </c>
      <c r="AB67" s="14" t="str">
        <f t="shared" si="9"/>
        <v> </v>
      </c>
      <c r="AC67" s="14" t="str">
        <f t="shared" si="10"/>
        <v> </v>
      </c>
      <c r="AD67" s="19" t="str">
        <f ca="1" t="shared" si="11"/>
        <v> </v>
      </c>
    </row>
    <row r="68" spans="1:30" ht="12.75" customHeight="1">
      <c r="A68" s="3"/>
      <c r="B68" s="7"/>
      <c r="C68" s="35" t="str">
        <f>+'Target Groups'!C68</f>
        <v>  </v>
      </c>
      <c r="D68" s="32">
        <f>+'Target Groups'!D68</f>
        <v>0</v>
      </c>
      <c r="E68" s="32">
        <f>+'Target Groups'!F68</f>
        <v>0</v>
      </c>
      <c r="F68" s="33">
        <f>+'Target Groups'!J68</f>
        <v>0</v>
      </c>
      <c r="G68" s="86"/>
      <c r="H68" s="86"/>
      <c r="J68" s="31">
        <f ca="1" t="shared" si="4"/>
        <v>0</v>
      </c>
      <c r="K68" s="19">
        <f ca="1">OFFSET('Target Groups'!H68,0,$AH$5)</f>
        <v>0</v>
      </c>
      <c r="L68" s="14">
        <f t="shared" si="5"/>
        <v>0</v>
      </c>
      <c r="M68" s="14">
        <f t="shared" si="6"/>
        <v>0</v>
      </c>
      <c r="N68" s="14">
        <f t="shared" si="16"/>
        <v>0</v>
      </c>
      <c r="O68" s="14">
        <f t="shared" si="16"/>
        <v>0</v>
      </c>
      <c r="P68" s="14">
        <f t="shared" si="16"/>
        <v>0</v>
      </c>
      <c r="Q68" s="14">
        <f t="shared" si="16"/>
        <v>0</v>
      </c>
      <c r="R68" s="14">
        <f t="shared" si="16"/>
        <v>0</v>
      </c>
      <c r="S68" s="14"/>
      <c r="T68" s="14">
        <f t="shared" si="17"/>
        <v>0</v>
      </c>
      <c r="U68" s="14">
        <f t="shared" si="17"/>
        <v>0</v>
      </c>
      <c r="V68" s="14">
        <f t="shared" si="17"/>
        <v>0</v>
      </c>
      <c r="W68" s="14">
        <f t="shared" si="17"/>
        <v>0</v>
      </c>
      <c r="X68" s="14">
        <f t="shared" si="17"/>
        <v>0</v>
      </c>
      <c r="Y68" s="14"/>
      <c r="Z68" s="14" t="str">
        <f t="shared" si="7"/>
        <v> </v>
      </c>
      <c r="AA68" s="14" t="str">
        <f t="shared" si="8"/>
        <v> </v>
      </c>
      <c r="AB68" s="14" t="str">
        <f t="shared" si="9"/>
        <v> </v>
      </c>
      <c r="AC68" s="14" t="str">
        <f t="shared" si="10"/>
        <v> </v>
      </c>
      <c r="AD68" s="19" t="str">
        <f ca="1" t="shared" si="11"/>
        <v> </v>
      </c>
    </row>
    <row r="69" spans="1:30" ht="12.75" customHeight="1">
      <c r="A69" s="3"/>
      <c r="B69" s="7"/>
      <c r="C69" s="35" t="str">
        <f>+'Target Groups'!C69</f>
        <v>  </v>
      </c>
      <c r="D69" s="32">
        <f>+'Target Groups'!D69</f>
        <v>0</v>
      </c>
      <c r="E69" s="32">
        <f>+'Target Groups'!F69</f>
        <v>0</v>
      </c>
      <c r="F69" s="33">
        <f>+'Target Groups'!J69</f>
        <v>0</v>
      </c>
      <c r="G69" s="86"/>
      <c r="H69" s="86"/>
      <c r="J69" s="31">
        <f ca="1" t="shared" si="4"/>
        <v>0</v>
      </c>
      <c r="K69" s="19">
        <f ca="1">OFFSET('Target Groups'!H69,0,$AH$5)</f>
        <v>0</v>
      </c>
      <c r="L69" s="14">
        <f t="shared" si="5"/>
        <v>0</v>
      </c>
      <c r="M69" s="14">
        <f t="shared" si="6"/>
        <v>0</v>
      </c>
      <c r="N69" s="14">
        <f t="shared" si="16"/>
        <v>0</v>
      </c>
      <c r="O69" s="14">
        <f t="shared" si="16"/>
        <v>0</v>
      </c>
      <c r="P69" s="14">
        <f t="shared" si="16"/>
        <v>0</v>
      </c>
      <c r="Q69" s="14">
        <f t="shared" si="16"/>
        <v>0</v>
      </c>
      <c r="R69" s="14">
        <f t="shared" si="16"/>
        <v>0</v>
      </c>
      <c r="S69" s="14"/>
      <c r="T69" s="14">
        <f t="shared" si="17"/>
        <v>0</v>
      </c>
      <c r="U69" s="14">
        <f t="shared" si="17"/>
        <v>0</v>
      </c>
      <c r="V69" s="14">
        <f t="shared" si="17"/>
        <v>0</v>
      </c>
      <c r="W69" s="14">
        <f t="shared" si="17"/>
        <v>0</v>
      </c>
      <c r="X69" s="14">
        <f t="shared" si="17"/>
        <v>0</v>
      </c>
      <c r="Y69" s="14"/>
      <c r="Z69" s="14" t="str">
        <f t="shared" si="7"/>
        <v> </v>
      </c>
      <c r="AA69" s="14" t="str">
        <f t="shared" si="8"/>
        <v> </v>
      </c>
      <c r="AB69" s="14" t="str">
        <f t="shared" si="9"/>
        <v> </v>
      </c>
      <c r="AC69" s="14" t="str">
        <f t="shared" si="10"/>
        <v> </v>
      </c>
      <c r="AD69" s="19" t="str">
        <f ca="1" t="shared" si="11"/>
        <v> </v>
      </c>
    </row>
    <row r="70" spans="1:30" ht="12.75" customHeight="1">
      <c r="A70" s="3"/>
      <c r="B70" s="7"/>
      <c r="C70" s="35" t="str">
        <f>+'Target Groups'!C70</f>
        <v>  </v>
      </c>
      <c r="D70" s="32">
        <f>+'Target Groups'!D70</f>
        <v>0</v>
      </c>
      <c r="E70" s="32">
        <f>+'Target Groups'!F70</f>
        <v>0</v>
      </c>
      <c r="F70" s="33">
        <f>+'Target Groups'!J70</f>
        <v>0</v>
      </c>
      <c r="G70" s="86"/>
      <c r="H70" s="86"/>
      <c r="J70" s="31">
        <f ca="1" t="shared" si="4"/>
        <v>0</v>
      </c>
      <c r="K70" s="19">
        <f ca="1">OFFSET('Target Groups'!H70,0,$AH$5)</f>
        <v>0</v>
      </c>
      <c r="L70" s="14">
        <f t="shared" si="5"/>
        <v>0</v>
      </c>
      <c r="M70" s="14">
        <f t="shared" si="6"/>
        <v>0</v>
      </c>
      <c r="N70" s="14">
        <f t="shared" si="16"/>
        <v>0</v>
      </c>
      <c r="O70" s="14">
        <f t="shared" si="16"/>
        <v>0</v>
      </c>
      <c r="P70" s="14">
        <f t="shared" si="16"/>
        <v>0</v>
      </c>
      <c r="Q70" s="14">
        <f t="shared" si="16"/>
        <v>0</v>
      </c>
      <c r="R70" s="14">
        <f t="shared" si="16"/>
        <v>0</v>
      </c>
      <c r="S70" s="14"/>
      <c r="T70" s="14">
        <f t="shared" si="17"/>
        <v>0</v>
      </c>
      <c r="U70" s="14">
        <f t="shared" si="17"/>
        <v>0</v>
      </c>
      <c r="V70" s="14">
        <f t="shared" si="17"/>
        <v>0</v>
      </c>
      <c r="W70" s="14">
        <f t="shared" si="17"/>
        <v>0</v>
      </c>
      <c r="X70" s="14">
        <f t="shared" si="17"/>
        <v>0</v>
      </c>
      <c r="Y70" s="14"/>
      <c r="Z70" s="14" t="str">
        <f t="shared" si="7"/>
        <v> </v>
      </c>
      <c r="AA70" s="14" t="str">
        <f t="shared" si="8"/>
        <v> </v>
      </c>
      <c r="AB70" s="14" t="str">
        <f t="shared" si="9"/>
        <v> </v>
      </c>
      <c r="AC70" s="14" t="str">
        <f t="shared" si="10"/>
        <v> </v>
      </c>
      <c r="AD70" s="19" t="str">
        <f ca="1" t="shared" si="11"/>
        <v> </v>
      </c>
    </row>
    <row r="71" spans="1:27" ht="12.75" customHeight="1">
      <c r="A71" s="43"/>
      <c r="B71" s="44"/>
      <c r="C71" s="45"/>
      <c r="D71" s="43"/>
      <c r="E71" s="43"/>
      <c r="F71" s="43"/>
      <c r="G71" s="43"/>
      <c r="H71" s="43"/>
      <c r="I71" s="43"/>
      <c r="J71" s="60"/>
      <c r="K71" s="43"/>
      <c r="L71" s="43"/>
      <c r="M71" s="43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14"/>
      <c r="Z71" s="14"/>
      <c r="AA71" s="14"/>
    </row>
    <row r="72" spans="1:27" ht="12.75" customHeight="1">
      <c r="A72" s="3"/>
      <c r="B72" s="37"/>
      <c r="C72" s="37"/>
      <c r="M72" s="1" t="s">
        <v>79</v>
      </c>
      <c r="N72" s="14"/>
      <c r="O72" s="14"/>
      <c r="P72" s="14"/>
      <c r="Q72" s="14"/>
      <c r="R72" s="14"/>
      <c r="S72" s="14"/>
      <c r="T72" s="1" t="s">
        <v>47</v>
      </c>
      <c r="U72" s="14"/>
      <c r="V72" s="14"/>
      <c r="W72" s="14"/>
      <c r="X72" s="14"/>
      <c r="Y72" s="14"/>
      <c r="Z72" s="14"/>
      <c r="AA72" s="14"/>
    </row>
    <row r="73" spans="1:29" ht="12.75">
      <c r="A73" s="3"/>
      <c r="B73" s="37"/>
      <c r="C73" s="37"/>
      <c r="N73" s="14">
        <f>SUM(N9:N70)</f>
        <v>0</v>
      </c>
      <c r="O73" s="14">
        <f>SUM(O9:O70)</f>
        <v>0</v>
      </c>
      <c r="P73" s="14">
        <f>SUM(P9:P70)</f>
        <v>0</v>
      </c>
      <c r="Q73" s="14">
        <f>SUM(Q9:Q70)</f>
        <v>0</v>
      </c>
      <c r="R73" s="14">
        <f>SUM(R9:R70)</f>
        <v>0</v>
      </c>
      <c r="S73" s="14"/>
      <c r="T73" s="14">
        <f>SUM(T9:T70)</f>
        <v>0</v>
      </c>
      <c r="U73" s="14">
        <f>SUM(U9:U70)</f>
        <v>0</v>
      </c>
      <c r="V73" s="14">
        <f>SUM(V9:V70)</f>
        <v>0</v>
      </c>
      <c r="W73" s="14">
        <f>SUM(W9:W70)</f>
        <v>0</v>
      </c>
      <c r="X73" s="14">
        <f>SUM(X9:X70)</f>
        <v>0</v>
      </c>
      <c r="Y73" s="14"/>
      <c r="Z73" s="14"/>
      <c r="AA73" s="14"/>
      <c r="AC73" s="14"/>
    </row>
    <row r="74" spans="1:27" ht="12.75">
      <c r="A74" s="3"/>
      <c r="B74" s="66"/>
      <c r="C74" s="37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3"/>
      <c r="B75" s="37"/>
      <c r="C75" s="37"/>
      <c r="M75" s="1" t="s">
        <v>80</v>
      </c>
      <c r="N75" s="14"/>
      <c r="O75" s="14"/>
      <c r="P75" s="14"/>
      <c r="Q75" s="14"/>
      <c r="R75" s="14"/>
      <c r="S75" s="14"/>
      <c r="T75" s="87" t="s">
        <v>97</v>
      </c>
      <c r="U75" s="14"/>
      <c r="V75" s="14"/>
      <c r="W75" s="14"/>
      <c r="X75" s="14"/>
      <c r="Y75" s="14"/>
      <c r="Z75" s="14"/>
      <c r="AA75" s="14"/>
    </row>
    <row r="76" spans="1:27" ht="12.75">
      <c r="A76" s="3"/>
      <c r="B76" s="37" t="s">
        <v>17</v>
      </c>
      <c r="C76" s="37"/>
      <c r="N76" s="20">
        <f>+Main!D8</f>
        <v>0</v>
      </c>
      <c r="O76" s="14">
        <f>+N82</f>
        <v>0</v>
      </c>
      <c r="P76" s="14">
        <f>+O82</f>
        <v>0</v>
      </c>
      <c r="Q76" s="14">
        <f>+P82</f>
        <v>0</v>
      </c>
      <c r="R76" s="14">
        <f>+Q82</f>
        <v>0</v>
      </c>
      <c r="S76" s="14"/>
      <c r="T76" s="14">
        <f>+T73*N85</f>
        <v>0</v>
      </c>
      <c r="U76" s="14">
        <f>+U73*O85</f>
        <v>0</v>
      </c>
      <c r="V76" s="14">
        <f>+V73*P85</f>
        <v>0</v>
      </c>
      <c r="W76" s="14">
        <f>+W73*Q85</f>
        <v>0</v>
      </c>
      <c r="X76" s="14">
        <f>+X73*R85</f>
        <v>0</v>
      </c>
      <c r="Y76" s="14"/>
      <c r="Z76" s="14"/>
      <c r="AA76" s="14"/>
    </row>
    <row r="77" spans="1:27" ht="12.75">
      <c r="A77" s="3"/>
      <c r="B77" s="39" t="s">
        <v>100</v>
      </c>
      <c r="C77" s="37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13" ht="12.75">
      <c r="A78" s="3"/>
      <c r="B78" s="37" t="s">
        <v>18</v>
      </c>
      <c r="C78" s="37"/>
      <c r="M78" s="1" t="s">
        <v>81</v>
      </c>
    </row>
    <row r="79" spans="1:27" ht="12.75">
      <c r="A79" s="3"/>
      <c r="B79" s="37"/>
      <c r="C79" s="37"/>
      <c r="N79" s="14">
        <f>MIN(N73,N76)</f>
        <v>0</v>
      </c>
      <c r="O79" s="14">
        <f>MIN(O73,O76)</f>
        <v>0</v>
      </c>
      <c r="P79" s="14">
        <f>MIN(P73,P76)</f>
        <v>0</v>
      </c>
      <c r="Q79" s="14">
        <f>MIN(Q73,Q76)</f>
        <v>0</v>
      </c>
      <c r="R79" s="14">
        <f>MIN(R73,R76)</f>
        <v>0</v>
      </c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3"/>
      <c r="B80" s="37"/>
      <c r="C80" s="3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ht="12.75">
      <c r="M81" s="1" t="s">
        <v>82</v>
      </c>
    </row>
    <row r="82" spans="14:27" ht="12.75">
      <c r="N82" s="14">
        <f>+N76-N79</f>
        <v>0</v>
      </c>
      <c r="O82" s="14">
        <f>+O76-O79</f>
        <v>0</v>
      </c>
      <c r="P82" s="14">
        <f>+P76-P79</f>
        <v>0</v>
      </c>
      <c r="Q82" s="14">
        <f>+Q76-Q79</f>
        <v>0</v>
      </c>
      <c r="R82" s="14">
        <f>+R76-R79</f>
        <v>0</v>
      </c>
      <c r="S82" s="14"/>
      <c r="T82" s="14"/>
      <c r="U82" s="14"/>
      <c r="V82" s="14"/>
      <c r="W82" s="14"/>
      <c r="X82" s="14"/>
      <c r="Y82" s="14"/>
      <c r="Z82" s="14"/>
      <c r="AA82" s="14"/>
    </row>
    <row r="83" spans="14:27" ht="12.7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ht="12.75">
      <c r="M84" s="1" t="s">
        <v>25</v>
      </c>
    </row>
    <row r="85" spans="13:27" ht="12.75">
      <c r="M85" s="1"/>
      <c r="N85" s="19">
        <f>IF(N73&gt;0,N79/N73,0)</f>
        <v>0</v>
      </c>
      <c r="O85" s="19">
        <f>IF(O73&gt;0,O79/O73,0)</f>
        <v>0</v>
      </c>
      <c r="P85" s="19">
        <f>IF(P73&gt;0,P79/P73,0)</f>
        <v>0</v>
      </c>
      <c r="Q85" s="19">
        <f>IF(Q73&gt;0,Q79/Q73,0)</f>
        <v>0</v>
      </c>
      <c r="R85" s="19">
        <f>IF(R73&gt;0,R79/R73,0)</f>
        <v>0</v>
      </c>
      <c r="S85" s="19"/>
      <c r="T85" s="19"/>
      <c r="U85" s="19"/>
      <c r="V85" s="19"/>
      <c r="W85" s="19"/>
      <c r="X85" s="19"/>
      <c r="Y85" s="19"/>
      <c r="Z85" s="19"/>
      <c r="AA85" s="19"/>
    </row>
    <row r="86" ht="12.75">
      <c r="M86" s="1"/>
    </row>
    <row r="87" spans="13:14" ht="12.75">
      <c r="M87" s="1" t="s">
        <v>68</v>
      </c>
      <c r="N87" s="14"/>
    </row>
    <row r="88" spans="13:27" ht="12.75">
      <c r="M88" s="1"/>
      <c r="N88" s="14">
        <f>+N73</f>
        <v>0</v>
      </c>
      <c r="O88" s="14">
        <f>+O73</f>
        <v>0</v>
      </c>
      <c r="P88" s="14">
        <f>+P73</f>
        <v>0</v>
      </c>
      <c r="Q88" s="14">
        <f>+Q73</f>
        <v>0</v>
      </c>
      <c r="R88" s="14">
        <f>+R73</f>
        <v>0</v>
      </c>
      <c r="S88" s="14"/>
      <c r="T88" s="14"/>
      <c r="U88" s="14"/>
      <c r="V88" s="14"/>
      <c r="W88" s="14"/>
      <c r="X88" s="14"/>
      <c r="Y88" s="14"/>
      <c r="Z88" s="14"/>
      <c r="AA88" s="14"/>
    </row>
    <row r="89" spans="13:27" ht="12.75">
      <c r="M89" s="1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ht="12.75">
      <c r="M90" s="1" t="s">
        <v>69</v>
      </c>
    </row>
    <row r="91" spans="14:27" ht="12.75">
      <c r="N91" s="14">
        <f>+N79</f>
        <v>0</v>
      </c>
      <c r="O91" s="14">
        <f>+O79</f>
        <v>0</v>
      </c>
      <c r="P91" s="14">
        <f>+P79</f>
        <v>0</v>
      </c>
      <c r="Q91" s="14">
        <f>+Q79</f>
        <v>0</v>
      </c>
      <c r="R91" s="14">
        <f>+R79</f>
        <v>0</v>
      </c>
      <c r="S91" s="14"/>
      <c r="T91" s="14"/>
      <c r="U91" s="14"/>
      <c r="V91" s="14"/>
      <c r="W91" s="14"/>
      <c r="X91" s="14"/>
      <c r="Y91" s="14"/>
      <c r="Z91" s="14"/>
      <c r="AA91" s="14"/>
    </row>
    <row r="94" ht="12.75">
      <c r="M94" s="1" t="s">
        <v>48</v>
      </c>
    </row>
    <row r="95" spans="14:18" ht="12.75">
      <c r="N95" t="s">
        <v>49</v>
      </c>
      <c r="O95" t="s">
        <v>50</v>
      </c>
      <c r="P95" t="s">
        <v>51</v>
      </c>
      <c r="Q95" t="s">
        <v>52</v>
      </c>
      <c r="R95" t="s">
        <v>53</v>
      </c>
    </row>
    <row r="96" spans="13:18" ht="12.75">
      <c r="M96" t="s">
        <v>54</v>
      </c>
      <c r="N96">
        <v>0</v>
      </c>
      <c r="O96" s="14">
        <f>SUM($N73:N73)</f>
        <v>0</v>
      </c>
      <c r="P96" s="14">
        <f>SUM($N73:O73)</f>
        <v>0</v>
      </c>
      <c r="Q96" s="14">
        <f>SUM($N73:P73)</f>
        <v>0</v>
      </c>
      <c r="R96" s="14">
        <f>SUM($N73:Q73)</f>
        <v>0</v>
      </c>
    </row>
    <row r="97" spans="13:18" ht="12.75">
      <c r="M97" t="s">
        <v>55</v>
      </c>
      <c r="N97" s="14">
        <f>+N79</f>
        <v>0</v>
      </c>
      <c r="O97" s="14">
        <f>+O79</f>
        <v>0</v>
      </c>
      <c r="P97" s="14">
        <f>+P79</f>
        <v>0</v>
      </c>
      <c r="Q97" s="14">
        <f>+Q79</f>
        <v>0</v>
      </c>
      <c r="R97" s="14">
        <f>+R79</f>
        <v>0</v>
      </c>
    </row>
    <row r="98" spans="13:18" ht="12.75">
      <c r="M98" t="s">
        <v>56</v>
      </c>
      <c r="N98" s="14">
        <f>+N73-N79</f>
        <v>0</v>
      </c>
      <c r="O98" s="14">
        <f>+O73-O79</f>
        <v>0</v>
      </c>
      <c r="P98" s="14">
        <f>+P73-P79</f>
        <v>0</v>
      </c>
      <c r="Q98" s="14">
        <f>+Q73-Q79</f>
        <v>0</v>
      </c>
      <c r="R98" s="14">
        <f>+R73-R79</f>
        <v>0</v>
      </c>
    </row>
    <row r="99" spans="13:18" ht="12.75">
      <c r="M99" t="s">
        <v>57</v>
      </c>
      <c r="N99" s="14">
        <f>+N76</f>
        <v>0</v>
      </c>
      <c r="O99" s="14">
        <f>+N99</f>
        <v>0</v>
      </c>
      <c r="P99" s="14">
        <f>+O99</f>
        <v>0</v>
      </c>
      <c r="Q99" s="14">
        <f>+P99</f>
        <v>0</v>
      </c>
      <c r="R99" s="14">
        <f>+Q99</f>
        <v>0</v>
      </c>
    </row>
  </sheetData>
  <sheetProtection/>
  <mergeCells count="2">
    <mergeCell ref="N6:R6"/>
    <mergeCell ref="T6:X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Vaccine Allocation Model</dc:title>
  <dc:subject/>
  <dc:creator>Jeffrey W. Herrmann</dc:creator>
  <cp:keywords/>
  <dc:description>Revised to allow different numbers of doses per group.
</dc:description>
  <cp:lastModifiedBy>UMCP</cp:lastModifiedBy>
  <cp:lastPrinted>2009-07-16T17:34:12Z</cp:lastPrinted>
  <dcterms:created xsi:type="dcterms:W3CDTF">2009-07-08T18:13:03Z</dcterms:created>
  <dcterms:modified xsi:type="dcterms:W3CDTF">2009-09-22T14:34:03Z</dcterms:modified>
  <cp:category/>
  <cp:version/>
  <cp:contentType/>
  <cp:contentStatus/>
</cp:coreProperties>
</file>